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92" windowHeight="9408" activeTab="0"/>
  </bookViews>
  <sheets>
    <sheet name="ALUMNO 1" sheetId="1" r:id="rId1"/>
  </sheets>
  <definedNames>
    <definedName name="_xlfn.IFERROR" hidden="1">#NAME?</definedName>
    <definedName name="_xlnm.Print_Area" localSheetId="0">'ALUMNO 1'!$A$1:$K$70</definedName>
  </definedNames>
  <calcPr fullCalcOnLoad="1"/>
</workbook>
</file>

<file path=xl/sharedStrings.xml><?xml version="1.0" encoding="utf-8"?>
<sst xmlns="http://schemas.openxmlformats.org/spreadsheetml/2006/main" count="194" uniqueCount="163">
  <si>
    <t>A</t>
  </si>
  <si>
    <t xml:space="preserve"> </t>
  </si>
  <si>
    <t>TOTAL ALMUERZOS POR MES</t>
  </si>
  <si>
    <t>NOMBRE DEL ALUMNO:</t>
  </si>
  <si>
    <t>RUC CHARLOTTE: 20101152724</t>
  </si>
  <si>
    <t>PRECIO POR MENU</t>
  </si>
  <si>
    <t>INSTRUCCIONES PARA HACER PEDIDOS:</t>
  </si>
  <si>
    <t>Utilizar una hoja para los datos (nombre y grado) y selección de almuerzos de cada alumno</t>
  </si>
  <si>
    <t>Una vez que haya completado su selección de almuerzos, el sistema calculará el importe total y lo presentará como Total a depositar en el BCP</t>
  </si>
  <si>
    <t>Importante:</t>
  </si>
  <si>
    <t>NUEVAS CUENTAS BCP</t>
  </si>
  <si>
    <t>Grabar este archivo, sugerencia: usar como nombre del archivo el apellido de el/los alumno(s)</t>
  </si>
  <si>
    <t>APELLIDO DEL ALUMNO:</t>
  </si>
  <si>
    <t>LLENAR LOS SIGUIENTES 3 CAMPOS:</t>
  </si>
  <si>
    <t>NO LLENAR NADA EN ESTOS CAMPOS, SE CALCULARAN AUTOMATICAMENTE:</t>
  </si>
  <si>
    <t>Para seleccionar los almuerzos de cada dia, ingresar el número 1 en el espacio disponible a la derecha de cada opción. Con este ingreso, el sistema calculará automáticamente el total de almuerzos seleccionados y el costo. Si por error marca un recuadro incorrecto, usar la tecla delete para borrarlo.</t>
  </si>
  <si>
    <t>GRADO(poner solo el número):</t>
  </si>
  <si>
    <t>PAGO CON MORA DESPUES</t>
  </si>
  <si>
    <t>Chicha morada</t>
  </si>
  <si>
    <t>V</t>
  </si>
  <si>
    <t>P</t>
  </si>
  <si>
    <r>
      <t xml:space="preserve">Una vez llenado el/los formato(s) GRABAR(los) el/los archivos y enviarlo(s) al correo electrónico </t>
    </r>
    <r>
      <rPr>
        <b/>
        <sz val="12"/>
        <color indexed="10"/>
        <rFont val="Calibri"/>
        <family val="2"/>
      </rPr>
      <t>roosevelt@charlotte.com.pe</t>
    </r>
    <r>
      <rPr>
        <b/>
        <sz val="12"/>
        <color indexed="8"/>
        <rFont val="Calibri"/>
        <family val="2"/>
      </rPr>
      <t xml:space="preserve"> junto con el voucher de depósito en el BCP</t>
    </r>
  </si>
  <si>
    <t xml:space="preserve">B </t>
  </si>
  <si>
    <t>C</t>
  </si>
  <si>
    <t>TOTAL A PAGAR EN SOLES</t>
  </si>
  <si>
    <t>H</t>
  </si>
  <si>
    <t>Limonada</t>
  </si>
  <si>
    <t>SECUNDARIA  SCHOOL</t>
  </si>
  <si>
    <t>Wantan con tamarindo</t>
  </si>
  <si>
    <t>Pionono de manjar</t>
  </si>
  <si>
    <t>Carlota de fresa</t>
  </si>
  <si>
    <t>Cau cau de verduras</t>
  </si>
  <si>
    <t>Crema volteada</t>
  </si>
  <si>
    <t>BCP Cuenta Corriente Soles:  1941831750024</t>
  </si>
  <si>
    <t>BCP Cód. Cta. Interbancario BCP: 002 19400183175002499</t>
  </si>
  <si>
    <t>MENÚ MAYO</t>
  </si>
  <si>
    <t>TOTAL ALMUERZOS - MAYO:</t>
  </si>
  <si>
    <t>TOTAL A DEPOSITAR EN BCP - MAYO:</t>
  </si>
  <si>
    <t>DEL 05 DE MAYO(10%)</t>
  </si>
  <si>
    <t>DEL 05 DE MAYO (10%)</t>
  </si>
  <si>
    <t>Lunes 07 de Mayo</t>
  </si>
  <si>
    <t>Ensalada Popeye</t>
  </si>
  <si>
    <t>Filete de pollo c/canutos en salsa cremosa de tomate</t>
  </si>
  <si>
    <t xml:space="preserve">Chuleta a la BBQ con papa al horno y legumbres </t>
  </si>
  <si>
    <t>Filete de pollo mediterráneo con espárragos y yucas  al perejil</t>
  </si>
  <si>
    <t>Canutos en salsa cremosa con queso rallado</t>
  </si>
  <si>
    <t>Pionono encanelado</t>
  </si>
  <si>
    <t>Lunes 14 de Mayo</t>
  </si>
  <si>
    <t>Ensalada caprese</t>
  </si>
  <si>
    <t>Bistec anticuahado con espagueti a la huancaína</t>
  </si>
  <si>
    <t>Pollo a la naranja con camote al horno</t>
  </si>
  <si>
    <t>Filete de pollo  c/ ensalada Deli y camote asado</t>
  </si>
  <si>
    <t>Tortilla de brocoli con camote al horno y ensalada de tomate</t>
  </si>
  <si>
    <t>Pecado de lucuma</t>
  </si>
  <si>
    <t>Lunes 21 de Mayo</t>
  </si>
  <si>
    <t>Ensalada fresca</t>
  </si>
  <si>
    <t>Ravioles a la boloñesa c/ pan al ajo</t>
  </si>
  <si>
    <t>Cau cau de pollo</t>
  </si>
  <si>
    <t>Filete de pollo  a la crema de albahaca con papas mediterraneas</t>
  </si>
  <si>
    <t>Bavarois de mango</t>
  </si>
  <si>
    <t>Lunes 28 de Mayo</t>
  </si>
  <si>
    <t>Solterito de queso (sin cebolla)</t>
  </si>
  <si>
    <t>Bistec al jugo con tallarines verdes</t>
  </si>
  <si>
    <t>Guiso de pollo   c/papas duquesa</t>
  </si>
  <si>
    <t>COBB SALAD(palta, tomate, choclito dulce, huevo duro, tocino, pollo y lechuga orgánica)</t>
  </si>
  <si>
    <t>Tallarines verdes con queso rallado</t>
  </si>
  <si>
    <t xml:space="preserve">Fruta de estación </t>
  </si>
  <si>
    <t>Martes 01 de Mayo</t>
  </si>
  <si>
    <t>FERIADO</t>
  </si>
  <si>
    <t>Martes 08 de Mayo</t>
  </si>
  <si>
    <t>Tequeños c/ guacamole</t>
  </si>
  <si>
    <t xml:space="preserve">Ají de gallina c/ papa sancochada </t>
  </si>
  <si>
    <t>Hamburguesa a la plancha  con ensalada de col y zanahoria y  arroz</t>
  </si>
  <si>
    <t>Tuna salad</t>
  </si>
  <si>
    <t>Hamburguesa vegetariana con ensalada de col y zanahoria.</t>
  </si>
  <si>
    <t>Gelatina bicolor</t>
  </si>
  <si>
    <t>Chicha Morada</t>
  </si>
  <si>
    <t>Martes 15 de Mayo</t>
  </si>
  <si>
    <t>Quesadillas c/ guacamole</t>
  </si>
  <si>
    <t>Caiguas rellenas (res,pasas, aceitunas, zanahoria y arvejas) c/ papa sancochada</t>
  </si>
  <si>
    <t>Filete de pollo al orégano  con lentejitas guisadas y arroz</t>
  </si>
  <si>
    <t>Ensalada de casa con Pavo al horno y croquetas de yuca</t>
  </si>
  <si>
    <t>Caiguas rellenas con verduras (pasas, aceitunas, zanahoria y arvejas) c/ papa sancochada</t>
  </si>
  <si>
    <t>Manzana</t>
  </si>
  <si>
    <t>Martes 22 de Mayo</t>
  </si>
  <si>
    <t>Enrollado de jamón</t>
  </si>
  <si>
    <t>Milanesa de pollo c/ papitas al horno y ensalada de verduras cocidas</t>
  </si>
  <si>
    <t>Lomito al jugo c/ frejol panamito</t>
  </si>
  <si>
    <t>Ensalada oriental c/ Pavo y camote glaseado</t>
  </si>
  <si>
    <t>Frejol panamito gusado con arroz</t>
  </si>
  <si>
    <t>Fruta de estación</t>
  </si>
  <si>
    <t>Maracuyá</t>
  </si>
  <si>
    <t>Martes 29 de Mayo</t>
  </si>
  <si>
    <t>Ensalada Caesar</t>
  </si>
  <si>
    <t>Adobo de cerdo con camote asado y arroz blanco</t>
  </si>
  <si>
    <t>Pollo tipo brasa c/ ensalada de pepinillo y arroz</t>
  </si>
  <si>
    <t>Ensalada griega con pollo y quinua</t>
  </si>
  <si>
    <t>Ajiaco de caigua con arroz</t>
  </si>
  <si>
    <t>Keke marmol</t>
  </si>
  <si>
    <t>Miércoles 02 de Mayo</t>
  </si>
  <si>
    <t>Miércoles 09 de Mayo</t>
  </si>
  <si>
    <t>Miércoles 16 de Mayo</t>
  </si>
  <si>
    <t>Miércoles 23 de Mayo</t>
  </si>
  <si>
    <t>Miércoles 30 de Mayo</t>
  </si>
  <si>
    <t>Jueves 03 de Mayo</t>
  </si>
  <si>
    <t>Pollo al chi hau kay con arroz chaufa</t>
  </si>
  <si>
    <t>Lomo saltado con arroz</t>
  </si>
  <si>
    <t xml:space="preserve">Pavo al horno c/verduras cocidas y pure de papa </t>
  </si>
  <si>
    <t>Saltado de verduras c/ Arroz blanco</t>
  </si>
  <si>
    <t>Jueves 10 de Mayo</t>
  </si>
  <si>
    <t>Jamón primavera</t>
  </si>
  <si>
    <t>Lomo strogonoff con puré de papa</t>
  </si>
  <si>
    <t>Pollo al orégano c/ Quiche de poros</t>
  </si>
  <si>
    <t>Chicken caesar salad</t>
  </si>
  <si>
    <t>Quinua guisada con arroz y ensalada de tomate</t>
  </si>
  <si>
    <t>Flan de vainilla</t>
  </si>
  <si>
    <t>Naranjada</t>
  </si>
  <si>
    <t>Jueves 17 de Mayo</t>
  </si>
  <si>
    <t>Wantán vegetariano</t>
  </si>
  <si>
    <t>Arroz chaufa mixto (pollo y carne )</t>
  </si>
  <si>
    <t>Estofado de res  c/ papas al perejil y arroz</t>
  </si>
  <si>
    <t>Asado de res con ensalada de pasta</t>
  </si>
  <si>
    <t xml:space="preserve">Arroz chaufa vegetariano </t>
  </si>
  <si>
    <t>Jueves 24 de Mayo</t>
  </si>
  <si>
    <t>Ensalada de palta</t>
  </si>
  <si>
    <t>Filete de pollo a la plancha c/ locro de zapallo y arroz</t>
  </si>
  <si>
    <t>Arroz tapado con plátano al horno</t>
  </si>
  <si>
    <t>Lechon al horno con soufle de poros y ensalada de espinaca</t>
  </si>
  <si>
    <t>Arroz tapado con verduras montado</t>
  </si>
  <si>
    <t>Pecado de lúcuma</t>
  </si>
  <si>
    <t>Palta a la Reyna</t>
  </si>
  <si>
    <t xml:space="preserve">Pavo al horno con puré de papas y arroz </t>
  </si>
  <si>
    <t>Guiso de  res con vainitas c/ yuca sancochada</t>
  </si>
  <si>
    <t>Bistec a la plancha c/ensalada mixta y choclo</t>
  </si>
  <si>
    <t>Omellete de espinaca con arroz a la jardinera</t>
  </si>
  <si>
    <t>Viernes 04 de Mayo</t>
  </si>
  <si>
    <t>Papa con ocopa</t>
  </si>
  <si>
    <t xml:space="preserve">Arroz con pollo a la jardinera c/ensalada de lechuga con tomate </t>
  </si>
  <si>
    <t>Pescado a la plancha c/ lentejitas guisadas y arroz</t>
  </si>
  <si>
    <t>Crispí chicken salad</t>
  </si>
  <si>
    <t>Arroz a la jardinera c/ carne vegetal.</t>
  </si>
  <si>
    <t>Papaya picada</t>
  </si>
  <si>
    <t>Viernes 11 de Mayo</t>
  </si>
  <si>
    <t>Causa de pollo</t>
  </si>
  <si>
    <t>Saltado de pollo con verduras (vainitas, zanahoria y brócoli)</t>
  </si>
  <si>
    <t xml:space="preserve">Nuggets de pescado con frejol panamito </t>
  </si>
  <si>
    <t>Bistec a la plancha c/ croquetas de papas y ensalada verde</t>
  </si>
  <si>
    <t>Frejol guisado con arroz y ensalada de lechuga.</t>
  </si>
  <si>
    <t>Viernes 18 de Mayo</t>
  </si>
  <si>
    <t>Choclo con queso</t>
  </si>
  <si>
    <t>Pollo al romero con legumbres salteadas</t>
  </si>
  <si>
    <t>Chicharrón de pescado c/ locro de zapallo</t>
  </si>
  <si>
    <t>Brochetas de Pollo con ensalada verde</t>
  </si>
  <si>
    <t>Locro de zapallo con arroz blanco</t>
  </si>
  <si>
    <t>Arroz con leche</t>
  </si>
  <si>
    <t>Viernes 25 de Mayo</t>
  </si>
  <si>
    <t>Pañuelitos c/ salsa tártara</t>
  </si>
  <si>
    <t>Hamburguesas al horno c/ verduras mediterráneas y arroz</t>
  </si>
  <si>
    <t xml:space="preserve">Pollo a la florentina c/papitas cocktail y arroz. </t>
  </si>
  <si>
    <t>Pechuga de pollo macerada con pastel de acelga</t>
  </si>
  <si>
    <t>Hamburguesas vegetarianas c/ verduras mediterráneas y arroz</t>
  </si>
  <si>
    <t>Piña al jugo</t>
  </si>
  <si>
    <t>Jueves 31 de Mayo</t>
  </si>
</sst>
</file>

<file path=xl/styles.xml><?xml version="1.0" encoding="utf-8"?>
<styleSheet xmlns="http://schemas.openxmlformats.org/spreadsheetml/2006/main">
  <numFmts count="4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[$-280A]dddd\ d&quot; de &quot;mmmm&quot; de &quot;yyyy;@"/>
    <numFmt numFmtId="195" formatCode="[$S/.-280A]\ #,##0.0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8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6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rgb="FF0B066E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 tint="0.24998000264167786"/>
      <name val="Calibri"/>
      <family val="2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sz val="9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58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55" fillId="0" borderId="0" xfId="0" applyFont="1" applyAlignment="1">
      <alignment/>
    </xf>
    <xf numFmtId="0" fontId="54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right"/>
    </xf>
    <xf numFmtId="0" fontId="58" fillId="0" borderId="0" xfId="0" applyFont="1" applyAlignment="1">
      <alignment/>
    </xf>
    <xf numFmtId="0" fontId="27" fillId="0" borderId="0" xfId="0" applyFont="1" applyAlignment="1">
      <alignment horizontal="centerContinuous"/>
    </xf>
    <xf numFmtId="0" fontId="59" fillId="0" borderId="0" xfId="0" applyFont="1" applyAlignment="1">
      <alignment horizontal="center"/>
    </xf>
    <xf numFmtId="0" fontId="28" fillId="0" borderId="0" xfId="0" applyFont="1" applyAlignment="1">
      <alignment horizontal="centerContinuous"/>
    </xf>
    <xf numFmtId="0" fontId="59" fillId="0" borderId="0" xfId="0" applyFont="1" applyFill="1" applyAlignment="1">
      <alignment horizontal="centerContinuous"/>
    </xf>
    <xf numFmtId="0" fontId="56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59" fillId="0" borderId="0" xfId="0" applyFont="1" applyAlignment="1">
      <alignment horizontal="centerContinuous"/>
    </xf>
    <xf numFmtId="0" fontId="59" fillId="0" borderId="0" xfId="0" applyFont="1" applyAlignment="1">
      <alignment horizontal="left"/>
    </xf>
    <xf numFmtId="0" fontId="59" fillId="0" borderId="0" xfId="0" applyFont="1" applyAlignment="1">
      <alignment/>
    </xf>
    <xf numFmtId="0" fontId="59" fillId="0" borderId="0" xfId="0" applyFont="1" applyAlignment="1">
      <alignment horizontal="left" vertical="top"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55" fillId="33" borderId="10" xfId="0" applyFont="1" applyFill="1" applyBorder="1" applyAlignment="1">
      <alignment/>
    </xf>
    <xf numFmtId="0" fontId="54" fillId="33" borderId="11" xfId="0" applyFont="1" applyFill="1" applyBorder="1" applyAlignment="1">
      <alignment/>
    </xf>
    <xf numFmtId="195" fontId="55" fillId="33" borderId="12" xfId="0" applyNumberFormat="1" applyFont="1" applyFill="1" applyBorder="1" applyAlignment="1">
      <alignment/>
    </xf>
    <xf numFmtId="0" fontId="55" fillId="33" borderId="13" xfId="0" applyFont="1" applyFill="1" applyBorder="1" applyAlignment="1">
      <alignment horizontal="right"/>
    </xf>
    <xf numFmtId="0" fontId="55" fillId="33" borderId="14" xfId="0" applyFont="1" applyFill="1" applyBorder="1" applyAlignment="1">
      <alignment/>
    </xf>
    <xf numFmtId="0" fontId="54" fillId="33" borderId="15" xfId="0" applyFont="1" applyFill="1" applyBorder="1" applyAlignment="1">
      <alignment/>
    </xf>
    <xf numFmtId="195" fontId="55" fillId="33" borderId="16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0" fillId="0" borderId="17" xfId="0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63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195" fontId="61" fillId="0" borderId="0" xfId="0" applyNumberFormat="1" applyFont="1" applyAlignment="1">
      <alignment/>
    </xf>
    <xf numFmtId="0" fontId="59" fillId="0" borderId="0" xfId="0" applyFont="1" applyFill="1" applyAlignment="1">
      <alignment horizontal="left"/>
    </xf>
    <xf numFmtId="0" fontId="59" fillId="0" borderId="0" xfId="0" applyFont="1" applyFill="1" applyAlignment="1">
      <alignment horizontal="center"/>
    </xf>
    <xf numFmtId="0" fontId="59" fillId="34" borderId="0" xfId="0" applyFont="1" applyFill="1" applyAlignment="1">
      <alignment horizontal="centerContinuous"/>
    </xf>
    <xf numFmtId="0" fontId="56" fillId="34" borderId="0" xfId="0" applyFont="1" applyFill="1" applyAlignment="1">
      <alignment horizontal="centerContinuous"/>
    </xf>
    <xf numFmtId="0" fontId="61" fillId="34" borderId="0" xfId="0" applyFont="1" applyFill="1" applyAlignment="1">
      <alignment/>
    </xf>
    <xf numFmtId="0" fontId="57" fillId="34" borderId="0" xfId="0" applyFont="1" applyFill="1" applyAlignment="1">
      <alignment/>
    </xf>
    <xf numFmtId="0" fontId="58" fillId="34" borderId="0" xfId="0" applyFont="1" applyFill="1" applyAlignment="1">
      <alignment horizontal="right"/>
    </xf>
    <xf numFmtId="0" fontId="58" fillId="34" borderId="0" xfId="0" applyFont="1" applyFill="1" applyAlignment="1">
      <alignment/>
    </xf>
    <xf numFmtId="195" fontId="54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57" fillId="0" borderId="18" xfId="0" applyFont="1" applyBorder="1" applyAlignment="1">
      <alignment vertical="center"/>
    </xf>
    <xf numFmtId="0" fontId="59" fillId="0" borderId="19" xfId="0" applyFont="1" applyBorder="1" applyAlignment="1">
      <alignment horizontal="center" vertical="center"/>
    </xf>
    <xf numFmtId="0" fontId="29" fillId="35" borderId="0" xfId="0" applyFont="1" applyFill="1" applyAlignment="1">
      <alignment horizontal="center" wrapText="1"/>
    </xf>
    <xf numFmtId="0" fontId="32" fillId="2" borderId="17" xfId="0" applyFont="1" applyFill="1" applyBorder="1" applyAlignment="1">
      <alignment horizontal="center"/>
    </xf>
    <xf numFmtId="0" fontId="29" fillId="0" borderId="0" xfId="0" applyFont="1" applyFill="1" applyAlignment="1">
      <alignment horizontal="center" wrapText="1"/>
    </xf>
    <xf numFmtId="0" fontId="57" fillId="0" borderId="17" xfId="0" applyFont="1" applyBorder="1" applyAlignment="1">
      <alignment horizontal="center" wrapText="1"/>
    </xf>
    <xf numFmtId="0" fontId="57" fillId="36" borderId="17" xfId="0" applyFont="1" applyFill="1" applyBorder="1" applyAlignment="1">
      <alignment horizontal="center" wrapText="1"/>
    </xf>
    <xf numFmtId="0" fontId="54" fillId="36" borderId="17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0" fontId="4" fillId="36" borderId="0" xfId="0" applyFont="1" applyFill="1" applyAlignment="1">
      <alignment horizontal="center"/>
    </xf>
    <xf numFmtId="0" fontId="64" fillId="36" borderId="17" xfId="0" applyFont="1" applyFill="1" applyBorder="1" applyAlignment="1">
      <alignment horizontal="center"/>
    </xf>
    <xf numFmtId="0" fontId="32" fillId="37" borderId="0" xfId="0" applyFont="1" applyFill="1" applyAlignment="1">
      <alignment horizontal="center" wrapText="1"/>
    </xf>
    <xf numFmtId="0" fontId="4" fillId="38" borderId="0" xfId="0" applyFont="1" applyFill="1" applyAlignment="1">
      <alignment horizontal="center"/>
    </xf>
    <xf numFmtId="0" fontId="57" fillId="39" borderId="17" xfId="0" applyFont="1" applyFill="1" applyBorder="1" applyAlignment="1">
      <alignment horizontal="center" wrapText="1"/>
    </xf>
    <xf numFmtId="0" fontId="64" fillId="40" borderId="17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57" fillId="37" borderId="17" xfId="0" applyFont="1" applyFill="1" applyBorder="1" applyAlignment="1">
      <alignment horizontal="center" wrapText="1"/>
    </xf>
    <xf numFmtId="0" fontId="57" fillId="0" borderId="17" xfId="0" applyFont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0" fontId="64" fillId="37" borderId="17" xfId="0" applyFont="1" applyFill="1" applyBorder="1" applyAlignment="1">
      <alignment horizontal="center"/>
    </xf>
    <xf numFmtId="0" fontId="57" fillId="37" borderId="17" xfId="0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57" fillId="41" borderId="17" xfId="0" applyFont="1" applyFill="1" applyBorder="1" applyAlignment="1">
      <alignment horizontal="center" wrapText="1"/>
    </xf>
    <xf numFmtId="0" fontId="7" fillId="41" borderId="17" xfId="0" applyFont="1" applyFill="1" applyBorder="1" applyAlignment="1">
      <alignment horizontal="center"/>
    </xf>
    <xf numFmtId="0" fontId="57" fillId="41" borderId="17" xfId="0" applyFont="1" applyFill="1" applyBorder="1" applyAlignment="1">
      <alignment horizontal="center"/>
    </xf>
    <xf numFmtId="0" fontId="59" fillId="42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6" fillId="36" borderId="17" xfId="0" applyFont="1" applyFill="1" applyBorder="1" applyAlignment="1">
      <alignment horizontal="center" wrapText="1"/>
    </xf>
    <xf numFmtId="0" fontId="6" fillId="39" borderId="17" xfId="0" applyFont="1" applyFill="1" applyBorder="1" applyAlignment="1">
      <alignment horizontal="center" wrapText="1"/>
    </xf>
    <xf numFmtId="0" fontId="57" fillId="43" borderId="17" xfId="0" applyFont="1" applyFill="1" applyBorder="1" applyAlignment="1">
      <alignment horizontal="center" wrapText="1"/>
    </xf>
    <xf numFmtId="0" fontId="6" fillId="36" borderId="17" xfId="0" applyFont="1" applyFill="1" applyBorder="1" applyAlignment="1">
      <alignment horizontal="center" wrapText="1"/>
    </xf>
    <xf numFmtId="0" fontId="6" fillId="39" borderId="17" xfId="0" applyFont="1" applyFill="1" applyBorder="1" applyAlignment="1">
      <alignment horizontal="center" wrapText="1"/>
    </xf>
    <xf numFmtId="0" fontId="6" fillId="36" borderId="20" xfId="0" applyFont="1" applyFill="1" applyBorder="1" applyAlignment="1">
      <alignment horizontal="center" wrapText="1"/>
    </xf>
    <xf numFmtId="0" fontId="6" fillId="39" borderId="20" xfId="0" applyFont="1" applyFill="1" applyBorder="1" applyAlignment="1">
      <alignment horizontal="center" wrapText="1"/>
    </xf>
    <xf numFmtId="0" fontId="59" fillId="0" borderId="17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 wrapText="1"/>
    </xf>
    <xf numFmtId="0" fontId="57" fillId="39" borderId="21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/>
    </xf>
    <xf numFmtId="0" fontId="57" fillId="0" borderId="22" xfId="0" applyFont="1" applyBorder="1" applyAlignment="1">
      <alignment vertical="center"/>
    </xf>
    <xf numFmtId="0" fontId="57" fillId="39" borderId="17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vertical="center"/>
    </xf>
    <xf numFmtId="0" fontId="57" fillId="0" borderId="0" xfId="0" applyFont="1" applyAlignment="1">
      <alignment horizont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top" wrapText="1"/>
    </xf>
    <xf numFmtId="194" fontId="35" fillId="2" borderId="17" xfId="0" applyNumberFormat="1" applyFont="1" applyFill="1" applyBorder="1" applyAlignment="1">
      <alignment horizontal="center"/>
    </xf>
    <xf numFmtId="0" fontId="36" fillId="0" borderId="17" xfId="0" applyFont="1" applyBorder="1" applyAlignment="1">
      <alignment vertical="center" wrapText="1"/>
    </xf>
    <xf numFmtId="0" fontId="36" fillId="0" borderId="27" xfId="0" applyFont="1" applyFill="1" applyBorder="1" applyAlignment="1">
      <alignment horizontal="left" vertical="center" wrapText="1"/>
    </xf>
    <xf numFmtId="0" fontId="36" fillId="0" borderId="27" xfId="0" applyFont="1" applyFill="1" applyBorder="1" applyAlignment="1">
      <alignment vertical="center" wrapText="1"/>
    </xf>
    <xf numFmtId="0" fontId="37" fillId="0" borderId="27" xfId="0" applyFont="1" applyFill="1" applyBorder="1" applyAlignment="1">
      <alignment horizontal="left" vertical="center" wrapText="1"/>
    </xf>
    <xf numFmtId="0" fontId="36" fillId="0" borderId="28" xfId="0" applyFont="1" applyFill="1" applyBorder="1" applyAlignment="1">
      <alignment vertical="center"/>
    </xf>
    <xf numFmtId="0" fontId="36" fillId="0" borderId="26" xfId="0" applyFont="1" applyBorder="1" applyAlignment="1">
      <alignment vertical="center"/>
    </xf>
    <xf numFmtId="194" fontId="35" fillId="44" borderId="29" xfId="0" applyNumberFormat="1" applyFont="1" applyFill="1" applyBorder="1" applyAlignment="1">
      <alignment horizontal="center" vertical="center"/>
    </xf>
    <xf numFmtId="0" fontId="37" fillId="0" borderId="27" xfId="0" applyFont="1" applyBorder="1" applyAlignment="1">
      <alignment horizontal="left" vertical="center" wrapText="1"/>
    </xf>
    <xf numFmtId="194" fontId="35" fillId="44" borderId="30" xfId="0" applyNumberFormat="1" applyFont="1" applyFill="1" applyBorder="1" applyAlignment="1">
      <alignment horizontal="center" vertical="center"/>
    </xf>
    <xf numFmtId="0" fontId="37" fillId="0" borderId="31" xfId="0" applyFont="1" applyBorder="1" applyAlignment="1">
      <alignment vertical="center" wrapText="1"/>
    </xf>
    <xf numFmtId="0" fontId="37" fillId="0" borderId="27" xfId="0" applyFont="1" applyFill="1" applyBorder="1" applyAlignment="1">
      <alignment vertical="center" wrapText="1"/>
    </xf>
    <xf numFmtId="0" fontId="37" fillId="0" borderId="28" xfId="0" applyFont="1" applyFill="1" applyBorder="1" applyAlignment="1">
      <alignment vertical="center"/>
    </xf>
    <xf numFmtId="194" fontId="35" fillId="44" borderId="32" xfId="0" applyNumberFormat="1" applyFont="1" applyFill="1" applyBorder="1" applyAlignment="1">
      <alignment horizontal="center" vertical="center"/>
    </xf>
    <xf numFmtId="0" fontId="37" fillId="0" borderId="17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6" fillId="0" borderId="33" xfId="0" applyFont="1" applyFill="1" applyBorder="1" applyAlignment="1">
      <alignment horizontal="left" vertical="center" wrapText="1"/>
    </xf>
    <xf numFmtId="0" fontId="37" fillId="0" borderId="25" xfId="0" applyFont="1" applyFill="1" applyBorder="1" applyAlignment="1">
      <alignment vertical="center"/>
    </xf>
    <xf numFmtId="0" fontId="37" fillId="0" borderId="25" xfId="0" applyFont="1" applyBorder="1" applyAlignment="1">
      <alignment horizontal="left" vertical="center" wrapText="1"/>
    </xf>
    <xf numFmtId="0" fontId="37" fillId="0" borderId="31" xfId="0" applyFont="1" applyFill="1" applyBorder="1" applyAlignment="1">
      <alignment horizontal="left" vertical="center" wrapText="1"/>
    </xf>
    <xf numFmtId="0" fontId="37" fillId="0" borderId="33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194" fontId="35" fillId="44" borderId="34" xfId="0" applyNumberFormat="1" applyFont="1" applyFill="1" applyBorder="1" applyAlignment="1">
      <alignment horizontal="center" vertical="center"/>
    </xf>
    <xf numFmtId="0" fontId="37" fillId="0" borderId="35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194" fontId="35" fillId="44" borderId="36" xfId="0" applyNumberFormat="1" applyFont="1" applyFill="1" applyBorder="1" applyAlignment="1">
      <alignment horizontal="center" vertical="center"/>
    </xf>
    <xf numFmtId="0" fontId="37" fillId="0" borderId="27" xfId="0" applyFont="1" applyBorder="1" applyAlignment="1">
      <alignment vertical="center" wrapText="1"/>
    </xf>
    <xf numFmtId="0" fontId="36" fillId="0" borderId="28" xfId="0" applyFont="1" applyBorder="1" applyAlignment="1">
      <alignment vertical="center"/>
    </xf>
    <xf numFmtId="0" fontId="37" fillId="0" borderId="17" xfId="0" applyFont="1" applyFill="1" applyBorder="1" applyAlignment="1">
      <alignment vertical="center" wrapText="1"/>
    </xf>
    <xf numFmtId="0" fontId="37" fillId="0" borderId="31" xfId="0" applyFont="1" applyBorder="1" applyAlignment="1">
      <alignment vertical="center"/>
    </xf>
    <xf numFmtId="194" fontId="35" fillId="44" borderId="24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0" fontId="37" fillId="0" borderId="20" xfId="0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36" fillId="0" borderId="37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7" fillId="0" borderId="20" xfId="0" applyFont="1" applyFill="1" applyBorder="1" applyAlignment="1">
      <alignment horizontal="left" vertical="center" wrapText="1"/>
    </xf>
    <xf numFmtId="0" fontId="36" fillId="0" borderId="25" xfId="0" applyFont="1" applyFill="1" applyBorder="1" applyAlignment="1">
      <alignment vertic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194" fontId="35" fillId="44" borderId="38" xfId="0" applyNumberFormat="1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left" vertical="center" wrapText="1"/>
    </xf>
    <xf numFmtId="194" fontId="35" fillId="44" borderId="23" xfId="0" applyNumberFormat="1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vertical="center"/>
    </xf>
    <xf numFmtId="0" fontId="37" fillId="0" borderId="0" xfId="0" applyFont="1" applyBorder="1" applyAlignment="1">
      <alignment horizontal="left" vertical="center" wrapText="1"/>
    </xf>
    <xf numFmtId="194" fontId="35" fillId="44" borderId="39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 wrapText="1"/>
    </xf>
    <xf numFmtId="0" fontId="37" fillId="0" borderId="25" xfId="0" applyFont="1" applyBorder="1" applyAlignment="1">
      <alignment vertical="center"/>
    </xf>
    <xf numFmtId="0" fontId="37" fillId="0" borderId="28" xfId="0" applyFont="1" applyBorder="1" applyAlignment="1">
      <alignment vertical="center" wrapText="1"/>
    </xf>
    <xf numFmtId="0" fontId="36" fillId="35" borderId="37" xfId="0" applyFont="1" applyFill="1" applyBorder="1" applyAlignment="1">
      <alignment horizontal="left" vertical="center" wrapText="1"/>
    </xf>
    <xf numFmtId="0" fontId="36" fillId="35" borderId="25" xfId="0" applyFont="1" applyFill="1" applyBorder="1" applyAlignment="1">
      <alignment horizontal="left" vertical="center" wrapText="1"/>
    </xf>
    <xf numFmtId="0" fontId="37" fillId="0" borderId="26" xfId="0" applyFont="1" applyBorder="1" applyAlignment="1">
      <alignment vertical="center"/>
    </xf>
    <xf numFmtId="0" fontId="36" fillId="0" borderId="37" xfId="0" applyFont="1" applyBorder="1" applyAlignment="1">
      <alignment vertical="center"/>
    </xf>
    <xf numFmtId="0" fontId="37" fillId="35" borderId="0" xfId="0" applyFont="1" applyFill="1" applyBorder="1" applyAlignment="1">
      <alignment horizontal="left" vertical="center" wrapText="1"/>
    </xf>
    <xf numFmtId="0" fontId="36" fillId="0" borderId="25" xfId="0" applyFont="1" applyBorder="1" applyAlignment="1">
      <alignment vertical="center"/>
    </xf>
    <xf numFmtId="194" fontId="35" fillId="44" borderId="40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4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">
    <dxf>
      <font>
        <color indexed="17"/>
      </font>
      <fill>
        <patternFill>
          <bgColor indexed="42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ont>
        <color rgb="FF0080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47625</xdr:rowOff>
    </xdr:from>
    <xdr:to>
      <xdr:col>2</xdr:col>
      <xdr:colOff>238125</xdr:colOff>
      <xdr:row>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7625"/>
          <a:ext cx="1828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47625</xdr:rowOff>
    </xdr:from>
    <xdr:to>
      <xdr:col>2</xdr:col>
      <xdr:colOff>238125</xdr:colOff>
      <xdr:row>3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7625"/>
          <a:ext cx="1828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2</xdr:row>
      <xdr:rowOff>76200</xdr:rowOff>
    </xdr:from>
    <xdr:to>
      <xdr:col>9</xdr:col>
      <xdr:colOff>1314450</xdr:colOff>
      <xdr:row>5</xdr:row>
      <xdr:rowOff>190500</xdr:rowOff>
    </xdr:to>
    <xdr:pic>
      <xdr:nvPicPr>
        <xdr:cNvPr id="3" name="Picture 10" descr="FDR large logo(2)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91725" y="400050"/>
          <a:ext cx="1209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W70"/>
  <sheetViews>
    <sheetView showGridLines="0" tabSelected="1" workbookViewId="0" topLeftCell="A1">
      <selection activeCell="H64" sqref="H64"/>
    </sheetView>
  </sheetViews>
  <sheetFormatPr defaultColWidth="11.421875" defaultRowHeight="15"/>
  <cols>
    <col min="1" max="1" width="4.7109375" style="1" customWidth="1"/>
    <col min="2" max="2" width="27.28125" style="1" customWidth="1"/>
    <col min="3" max="3" width="7.8515625" style="1" customWidth="1"/>
    <col min="4" max="4" width="27.140625" style="1" customWidth="1"/>
    <col min="5" max="5" width="6.57421875" style="1" customWidth="1"/>
    <col min="6" max="6" width="28.7109375" style="1" customWidth="1"/>
    <col min="7" max="7" width="7.57421875" style="1" customWidth="1"/>
    <col min="8" max="8" width="30.421875" style="1" customWidth="1"/>
    <col min="9" max="9" width="8.00390625" style="1" customWidth="1"/>
    <col min="10" max="10" width="28.8515625" style="1" customWidth="1"/>
    <col min="11" max="11" width="8.421875" style="1" customWidth="1"/>
    <col min="12" max="14" width="9.140625" style="1" customWidth="1"/>
    <col min="15" max="15" width="33.140625" style="1" customWidth="1"/>
    <col min="16" max="16" width="22.28125" style="1" customWidth="1"/>
    <col min="17" max="17" width="9.140625" style="1" customWidth="1"/>
    <col min="18" max="18" width="13.28125" style="1" customWidth="1"/>
    <col min="19" max="19" width="12.7109375" style="1" customWidth="1"/>
    <col min="20" max="56" width="9.140625" style="1" customWidth="1"/>
    <col min="57" max="16384" width="11.421875" style="1" customWidth="1"/>
  </cols>
  <sheetData>
    <row r="1" ht="12.75"/>
    <row r="2" ht="12.75"/>
    <row r="3" spans="1:11" ht="23.25">
      <c r="A3" s="9"/>
      <c r="B3" s="9" t="s">
        <v>27</v>
      </c>
      <c r="C3" s="9"/>
      <c r="D3" s="9"/>
      <c r="E3" s="9"/>
      <c r="F3" s="11"/>
      <c r="G3" s="9"/>
      <c r="H3" s="9"/>
      <c r="I3" s="9"/>
      <c r="J3" s="9"/>
      <c r="K3" s="9"/>
    </row>
    <row r="4" spans="1:11" ht="18.75">
      <c r="A4" s="9"/>
      <c r="B4" s="9" t="s">
        <v>35</v>
      </c>
      <c r="C4" s="9"/>
      <c r="D4" s="9"/>
      <c r="E4" s="9"/>
      <c r="F4" s="9"/>
      <c r="G4" s="9"/>
      <c r="H4" s="9"/>
      <c r="I4" s="9"/>
      <c r="J4" s="9"/>
      <c r="K4" s="9"/>
    </row>
    <row r="5" ht="9" customHeight="1"/>
    <row r="6" spans="1:11" s="5" customFormat="1" ht="18.75">
      <c r="A6" s="16" t="s">
        <v>6</v>
      </c>
      <c r="B6" s="17"/>
      <c r="C6" s="17"/>
      <c r="D6" s="17"/>
      <c r="E6" s="17"/>
      <c r="F6" s="17"/>
      <c r="G6" s="17"/>
      <c r="H6" s="10"/>
      <c r="I6" s="17"/>
      <c r="J6" s="17"/>
      <c r="K6" s="17"/>
    </row>
    <row r="7" spans="1:11" s="5" customFormat="1" ht="18">
      <c r="A7" s="18">
        <v>1</v>
      </c>
      <c r="B7" s="18" t="s">
        <v>11</v>
      </c>
      <c r="C7" s="17"/>
      <c r="D7" s="17"/>
      <c r="E7" s="17"/>
      <c r="F7" s="17"/>
      <c r="G7" s="17"/>
      <c r="H7" s="10"/>
      <c r="I7" s="17"/>
      <c r="J7" s="17"/>
      <c r="K7" s="17"/>
    </row>
    <row r="8" spans="1:11" s="5" customFormat="1" ht="18">
      <c r="A8" s="18">
        <v>2</v>
      </c>
      <c r="B8" s="19" t="s">
        <v>7</v>
      </c>
      <c r="C8" s="17"/>
      <c r="D8" s="17"/>
      <c r="E8" s="17"/>
      <c r="F8" s="17"/>
      <c r="G8" s="17"/>
      <c r="H8" s="10"/>
      <c r="I8" s="17"/>
      <c r="J8" s="17"/>
      <c r="K8" s="17"/>
    </row>
    <row r="9" spans="1:11" s="5" customFormat="1" ht="33" customHeight="1">
      <c r="A9" s="20">
        <v>3</v>
      </c>
      <c r="B9" s="98" t="s">
        <v>15</v>
      </c>
      <c r="C9" s="98"/>
      <c r="D9" s="98"/>
      <c r="E9" s="98"/>
      <c r="F9" s="98"/>
      <c r="G9" s="98"/>
      <c r="H9" s="98"/>
      <c r="I9" s="98"/>
      <c r="J9" s="98"/>
      <c r="K9" s="17"/>
    </row>
    <row r="10" spans="1:11" s="5" customFormat="1" ht="18.75" customHeight="1">
      <c r="A10" s="20">
        <v>4</v>
      </c>
      <c r="B10" s="98" t="s">
        <v>8</v>
      </c>
      <c r="C10" s="98"/>
      <c r="D10" s="98"/>
      <c r="E10" s="98"/>
      <c r="F10" s="98"/>
      <c r="G10" s="98"/>
      <c r="H10" s="98"/>
      <c r="I10" s="98"/>
      <c r="J10" s="98"/>
      <c r="K10" s="10"/>
    </row>
    <row r="11" spans="1:11" s="13" customFormat="1" ht="18">
      <c r="A11" s="41">
        <v>5</v>
      </c>
      <c r="B11" s="41" t="s">
        <v>21</v>
      </c>
      <c r="C11" s="42"/>
      <c r="D11" s="42"/>
      <c r="E11" s="42"/>
      <c r="F11" s="42"/>
      <c r="G11" s="42"/>
      <c r="H11" s="42"/>
      <c r="I11" s="42"/>
      <c r="J11" s="42"/>
      <c r="K11" s="42"/>
    </row>
    <row r="12" spans="1:11" s="5" customFormat="1" ht="8.25" customHeight="1">
      <c r="A12" s="18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s="5" customFormat="1" ht="18" customHeight="1">
      <c r="A13" s="16" t="s">
        <v>9</v>
      </c>
      <c r="B13" s="19"/>
      <c r="C13" s="10"/>
      <c r="D13" s="19"/>
      <c r="E13" s="10"/>
      <c r="F13" s="10"/>
      <c r="G13" s="10"/>
      <c r="H13" s="10"/>
      <c r="I13" s="10"/>
      <c r="J13" s="10"/>
      <c r="K13" s="10"/>
    </row>
    <row r="14" spans="1:11" s="5" customFormat="1" ht="18" customHeight="1">
      <c r="A14" s="19"/>
      <c r="B14" s="21" t="s">
        <v>10</v>
      </c>
      <c r="C14" s="10"/>
      <c r="D14" s="18" t="s">
        <v>33</v>
      </c>
      <c r="E14" s="10"/>
      <c r="F14" s="10"/>
      <c r="G14" s="10"/>
      <c r="H14" s="10"/>
      <c r="I14" s="10"/>
      <c r="J14" s="10"/>
      <c r="K14" s="10"/>
    </row>
    <row r="15" spans="1:11" s="5" customFormat="1" ht="18" customHeight="1">
      <c r="A15" s="19"/>
      <c r="B15" s="21" t="s">
        <v>10</v>
      </c>
      <c r="C15" s="17"/>
      <c r="D15" s="18" t="s">
        <v>34</v>
      </c>
      <c r="E15" s="17"/>
      <c r="F15" s="17"/>
      <c r="G15" s="17"/>
      <c r="I15" s="17"/>
      <c r="J15" s="22" t="s">
        <v>4</v>
      </c>
      <c r="K15" s="17"/>
    </row>
    <row r="16" spans="2:11" s="5" customFormat="1" ht="11.25" customHeight="1">
      <c r="B16" s="19"/>
      <c r="C16" s="17"/>
      <c r="D16" s="19"/>
      <c r="E16" s="17"/>
      <c r="F16" s="17"/>
      <c r="G16" s="17"/>
      <c r="H16" s="10"/>
      <c r="I16" s="17"/>
      <c r="J16" s="17"/>
      <c r="K16" s="17"/>
    </row>
    <row r="17" spans="1:11" s="13" customFormat="1" ht="14.25" customHeight="1">
      <c r="A17" s="12"/>
      <c r="B17" s="43" t="s">
        <v>13</v>
      </c>
      <c r="C17" s="44"/>
      <c r="D17" s="44"/>
      <c r="E17" s="12"/>
      <c r="F17" s="12" t="s">
        <v>1</v>
      </c>
      <c r="G17" s="12"/>
      <c r="H17" s="12"/>
      <c r="I17" s="12"/>
      <c r="J17" s="12"/>
      <c r="K17" s="12"/>
    </row>
    <row r="18" spans="4:6" s="33" customFormat="1" ht="15">
      <c r="D18" s="34" t="s">
        <v>3</v>
      </c>
      <c r="E18" s="35"/>
      <c r="F18" s="36"/>
    </row>
    <row r="19" spans="4:6" s="33" customFormat="1" ht="15">
      <c r="D19" s="34" t="s">
        <v>12</v>
      </c>
      <c r="E19" s="35"/>
      <c r="F19" s="36"/>
    </row>
    <row r="20" spans="4:6" ht="15">
      <c r="D20" s="7" t="s">
        <v>16</v>
      </c>
      <c r="E20" s="6"/>
      <c r="F20" s="8"/>
    </row>
    <row r="21" spans="4:6" ht="15">
      <c r="D21" s="7"/>
      <c r="E21" s="6"/>
      <c r="F21" s="8"/>
    </row>
    <row r="22" spans="2:9" ht="15">
      <c r="B22" s="45" t="s">
        <v>14</v>
      </c>
      <c r="C22" s="46"/>
      <c r="D22" s="47"/>
      <c r="E22" s="46"/>
      <c r="F22" s="48"/>
      <c r="I22" s="1" t="s">
        <v>1</v>
      </c>
    </row>
    <row r="23" spans="2:8" ht="15">
      <c r="B23" s="37"/>
      <c r="C23" s="37"/>
      <c r="D23" s="39" t="s">
        <v>36</v>
      </c>
      <c r="E23" s="38"/>
      <c r="F23" s="38">
        <f>+AW28</f>
        <v>0</v>
      </c>
      <c r="H23" s="38" t="s">
        <v>17</v>
      </c>
    </row>
    <row r="24" spans="2:10" ht="15">
      <c r="B24" s="37"/>
      <c r="C24" s="37"/>
      <c r="D24" s="39" t="s">
        <v>37</v>
      </c>
      <c r="E24" s="38"/>
      <c r="F24" s="40">
        <f>+F23*13</f>
        <v>0</v>
      </c>
      <c r="H24" s="38" t="s">
        <v>38</v>
      </c>
      <c r="J24" s="40">
        <f>+F24*1.1</f>
        <v>0</v>
      </c>
    </row>
    <row r="25" spans="2:10" ht="15">
      <c r="B25" s="37"/>
      <c r="C25" s="37"/>
      <c r="D25" s="39"/>
      <c r="E25" s="38"/>
      <c r="F25" s="40"/>
      <c r="H25" s="38"/>
      <c r="J25" s="40"/>
    </row>
    <row r="26" ht="14.25" thickBot="1"/>
    <row r="27" spans="1:44" s="6" customFormat="1" ht="15.75" thickBot="1">
      <c r="A27" s="53"/>
      <c r="B27" s="99"/>
      <c r="C27" s="54"/>
      <c r="D27" s="122" t="s">
        <v>67</v>
      </c>
      <c r="E27" s="54"/>
      <c r="F27" s="122" t="s">
        <v>99</v>
      </c>
      <c r="G27" s="54"/>
      <c r="H27" s="142" t="s">
        <v>104</v>
      </c>
      <c r="I27" s="54"/>
      <c r="J27" s="122" t="s">
        <v>135</v>
      </c>
      <c r="K27" s="54"/>
      <c r="V27" s="6">
        <v>1</v>
      </c>
      <c r="W27" s="6">
        <v>2</v>
      </c>
      <c r="X27" s="6">
        <v>3</v>
      </c>
      <c r="Y27" s="6">
        <v>6</v>
      </c>
      <c r="Z27" s="6">
        <v>7</v>
      </c>
      <c r="AA27" s="6">
        <v>8</v>
      </c>
      <c r="AB27" s="6">
        <v>9</v>
      </c>
      <c r="AC27" s="6">
        <v>10</v>
      </c>
      <c r="AD27" s="6">
        <v>13</v>
      </c>
      <c r="AE27" s="6">
        <v>14</v>
      </c>
      <c r="AF27" s="6">
        <v>15</v>
      </c>
      <c r="AG27" s="6">
        <v>16</v>
      </c>
      <c r="AH27" s="6">
        <v>17</v>
      </c>
      <c r="AI27" s="6">
        <v>20</v>
      </c>
      <c r="AJ27" s="6">
        <v>21</v>
      </c>
      <c r="AK27" s="6">
        <v>22</v>
      </c>
      <c r="AL27" s="6">
        <v>23</v>
      </c>
      <c r="AM27" s="6">
        <v>26</v>
      </c>
      <c r="AN27" s="6">
        <v>27</v>
      </c>
      <c r="AO27" s="6">
        <v>28</v>
      </c>
      <c r="AP27" s="6">
        <v>29</v>
      </c>
      <c r="AQ27" s="6">
        <v>30</v>
      </c>
      <c r="AR27" s="6">
        <v>31</v>
      </c>
    </row>
    <row r="28" spans="1:49" s="30" customFormat="1" ht="37.5" customHeight="1">
      <c r="A28" s="55"/>
      <c r="B28" s="93"/>
      <c r="C28" s="57"/>
      <c r="D28" s="139" t="s">
        <v>68</v>
      </c>
      <c r="E28" s="58"/>
      <c r="F28" s="93"/>
      <c r="G28" s="59"/>
      <c r="H28" s="100" t="s">
        <v>28</v>
      </c>
      <c r="I28" s="59"/>
      <c r="J28" s="100" t="s">
        <v>136</v>
      </c>
      <c r="K28" s="57"/>
      <c r="O28" s="30">
        <f>+$E$19</f>
        <v>0</v>
      </c>
      <c r="P28" s="30">
        <f>+$E$18</f>
        <v>0</v>
      </c>
      <c r="Q28" s="32">
        <f>+$E$20</f>
        <v>0</v>
      </c>
      <c r="R28" s="49">
        <f>+F24</f>
        <v>0</v>
      </c>
      <c r="S28" s="49">
        <f>+J24</f>
        <v>0</v>
      </c>
      <c r="T28" s="31" t="str">
        <f>IF($C29=1,"A",IF($C30=1,"B",IF($C31=1,"H",IF($C32=1,"V","X"))))</f>
        <v>X</v>
      </c>
      <c r="U28" s="31" t="str">
        <f>IF($E29=1,"A",IF($E30=1,"B",IF($E31=1,"H",IF($E32=1,"V","X"))))</f>
        <v>X</v>
      </c>
      <c r="V28" s="31" t="str">
        <f>IF($G29=1,"A",IF($G30=1,"B",IF($G31=1,"H",IF($G32=1,"V","X"))))</f>
        <v>X</v>
      </c>
      <c r="W28" s="31" t="str">
        <f>IF($I29=1,"A",IF($I30=1,"B",IF($I31=1,"H",IF($I32=1,"V","X"))))</f>
        <v>X</v>
      </c>
      <c r="X28" s="31" t="str">
        <f>IF($K29=1,"A",IF($K30=1,"B",IF($K31=1,"H",IF($K32=1,"V","X"))))</f>
        <v>X</v>
      </c>
      <c r="Y28" s="31" t="str">
        <f>IF($C37=1,"A",IF($C38=1,"B",IF($C39=1,"H",IF($C40=1,"V","X"))))</f>
        <v>X</v>
      </c>
      <c r="Z28" s="31" t="str">
        <f>IF($E37=1,"A",IF($E38=1,"B",IF($E39=1,"H",IF($E40=1,"V","X"))))</f>
        <v>X</v>
      </c>
      <c r="AA28" s="31" t="str">
        <f>IF($G37=1,"A",IF($G38=1,"B",IF($G39=1,"H",IF($G40=1,"V","X"))))</f>
        <v>X</v>
      </c>
      <c r="AB28" s="31" t="str">
        <f>IF($I37=1,"A",IF($I38=1,"B",IF($I39=1,"H",IF($I40=1,"V","X"))))</f>
        <v>X</v>
      </c>
      <c r="AC28" s="31" t="str">
        <f>IF($K37=1,"A",IF($K38=1,"B",IF($K39=1,"H",IF($K40=1,"V","X"))))</f>
        <v>X</v>
      </c>
      <c r="AD28" s="31" t="str">
        <f>IF($C45=1,"A",IF($C46=1,"B",IF($C47=1,"H",IF($C48=1,"V","X"))))</f>
        <v>X</v>
      </c>
      <c r="AE28" s="31" t="str">
        <f>IF($E45=1,"A",IF($E46=1,"B",IF($E47=1,"H",IF($E48=1,"V","X"))))</f>
        <v>X</v>
      </c>
      <c r="AF28" s="31" t="str">
        <f>IF($G45=1,"A",IF($G46=1,"B",IF($G47=1,"H",IF($G48=1,"V","X"))))</f>
        <v>X</v>
      </c>
      <c r="AG28" s="31" t="str">
        <f>IF($I45=1,"A",IF($I46=1,"B",IF($I47=1,"H",IF($I48=1,"V","X"))))</f>
        <v>X</v>
      </c>
      <c r="AH28" s="31" t="str">
        <f>IF($K45=1,"A",IF($K46=1,"B",IF($K47=1,"H",IF($K48=1,"V","X"))))</f>
        <v>X</v>
      </c>
      <c r="AI28" s="31" t="str">
        <f>IF($C53=1,"A",IF($C54=1,"B",IF($C55=1,"H",IF(C56=1,"V","X"))))</f>
        <v>X</v>
      </c>
      <c r="AJ28" s="31" t="str">
        <f>IF($E53=1,"A",IF($E54=1,"B",IF($E55=1,"H",IF(E56=1,"V","X"))))</f>
        <v>X</v>
      </c>
      <c r="AK28" s="31" t="str">
        <f>IF($G53=1,"A",IF($G54=1,"B",IF($G55=1,"H",IF(G56=1,"V","X"))))</f>
        <v>X</v>
      </c>
      <c r="AL28" s="31" t="str">
        <f>IF($I53=1,"A",IF($I54=1,"B",IF($I55=1,"H",IF(I56=1,"V","X"))))</f>
        <v>X</v>
      </c>
      <c r="AM28" s="31" t="str">
        <f>IF($K53=1,"A",IF($K54=1,"B",IF($K55=1,"H",IF($K56=1,"V","X"))))</f>
        <v>X</v>
      </c>
      <c r="AN28" s="31" t="str">
        <f>IF($C61=1,"A",IF($C62=1,"B",IF($C63=1,"H",IF($C64=1,"V","X"))))</f>
        <v>X</v>
      </c>
      <c r="AO28" s="31" t="str">
        <f>IF($E61=1,"A",IF($E62=1,"B",IF($E63=1,"H",IF($E64=1,"V","X"))))</f>
        <v>X</v>
      </c>
      <c r="AP28" s="31" t="str">
        <f>IF($G61=1,"A",IF($G62=1,"B",IF($G63=1,"H",IF($G64=1,"V","X"))))</f>
        <v>X</v>
      </c>
      <c r="AQ28" s="31" t="str">
        <f>IF($I61=1,"A",IF($I62=1,"B",IF($I63=1,"H",IF($I64=1,"V","X"))))</f>
        <v>X</v>
      </c>
      <c r="AR28" s="31" t="str">
        <f>IF($K61=1,"A",IF($K62=1,"B",IF($K63=1,"H",IF($K64=1,"V","X"))))</f>
        <v>X</v>
      </c>
      <c r="AS28">
        <f>COUNTIF(T28:AR28,"a")</f>
        <v>0</v>
      </c>
      <c r="AT28">
        <f>COUNTIF(T28:AR28,"B")</f>
        <v>0</v>
      </c>
      <c r="AU28">
        <f>COUNTIF(T28:AR28,"H")</f>
        <v>0</v>
      </c>
      <c r="AV28">
        <f>COUNTIF(T28:AR28,"V")</f>
        <v>0</v>
      </c>
      <c r="AW28" s="30">
        <f>SUM(AS28:AV28)</f>
        <v>0</v>
      </c>
    </row>
    <row r="29" spans="1:11" ht="33" customHeight="1">
      <c r="A29" s="60" t="s">
        <v>0</v>
      </c>
      <c r="B29" s="94"/>
      <c r="C29" s="57"/>
      <c r="D29" s="140"/>
      <c r="E29" s="61"/>
      <c r="F29" s="94"/>
      <c r="G29" s="61"/>
      <c r="H29" s="126" t="s">
        <v>105</v>
      </c>
      <c r="I29" s="61"/>
      <c r="J29" s="133" t="s">
        <v>137</v>
      </c>
      <c r="K29" s="57"/>
    </row>
    <row r="30" spans="1:43" ht="24.75" customHeight="1">
      <c r="A30" s="62" t="s">
        <v>22</v>
      </c>
      <c r="B30" s="94"/>
      <c r="C30" s="57"/>
      <c r="D30" s="140"/>
      <c r="E30" s="61"/>
      <c r="F30" s="94"/>
      <c r="G30" s="61"/>
      <c r="H30" s="126" t="s">
        <v>106</v>
      </c>
      <c r="I30" s="61"/>
      <c r="J30" s="152" t="s">
        <v>138</v>
      </c>
      <c r="K30" s="57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47.25" customHeight="1">
      <c r="A31" s="63" t="s">
        <v>25</v>
      </c>
      <c r="B31" s="94"/>
      <c r="C31" s="57"/>
      <c r="D31" s="140"/>
      <c r="E31" s="61"/>
      <c r="F31" s="94"/>
      <c r="G31" s="61"/>
      <c r="H31" s="143" t="s">
        <v>107</v>
      </c>
      <c r="I31" s="58"/>
      <c r="J31" s="114" t="s">
        <v>139</v>
      </c>
      <c r="K31" s="57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11" ht="28.5" customHeight="1">
      <c r="A32" s="63" t="s">
        <v>19</v>
      </c>
      <c r="B32" s="94"/>
      <c r="C32" s="64"/>
      <c r="D32" s="140"/>
      <c r="E32" s="65"/>
      <c r="F32" s="94"/>
      <c r="G32" s="65"/>
      <c r="H32" s="136" t="s">
        <v>108</v>
      </c>
      <c r="I32" s="65"/>
      <c r="J32" s="124" t="s">
        <v>140</v>
      </c>
      <c r="K32" s="64"/>
    </row>
    <row r="33" spans="1:11" ht="15" customHeight="1">
      <c r="A33" s="66"/>
      <c r="B33" s="94"/>
      <c r="C33" s="67"/>
      <c r="D33" s="140"/>
      <c r="E33" s="69"/>
      <c r="F33" s="94"/>
      <c r="G33" s="70"/>
      <c r="H33" s="127" t="s">
        <v>32</v>
      </c>
      <c r="I33" s="69"/>
      <c r="J33" s="127" t="s">
        <v>141</v>
      </c>
      <c r="K33" s="71"/>
    </row>
    <row r="34" spans="1:43" ht="18.75" customHeight="1" thickBot="1">
      <c r="A34" s="72"/>
      <c r="B34" s="95"/>
      <c r="C34" s="73"/>
      <c r="D34" s="141"/>
      <c r="E34" s="74"/>
      <c r="F34" s="95"/>
      <c r="G34" s="75"/>
      <c r="H34" s="105" t="s">
        <v>18</v>
      </c>
      <c r="I34" s="74"/>
      <c r="J34" s="153" t="s">
        <v>116</v>
      </c>
      <c r="K34" s="75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23" s="6" customFormat="1" ht="15.75" thickBot="1">
      <c r="A35" s="66"/>
      <c r="B35" s="106" t="s">
        <v>40</v>
      </c>
      <c r="C35" s="54"/>
      <c r="D35" s="125" t="s">
        <v>69</v>
      </c>
      <c r="E35" s="54"/>
      <c r="F35" s="122" t="s">
        <v>100</v>
      </c>
      <c r="G35" s="54"/>
      <c r="H35" s="144" t="s">
        <v>109</v>
      </c>
      <c r="I35" s="54"/>
      <c r="J35" s="125" t="s">
        <v>142</v>
      </c>
      <c r="K35" s="76"/>
      <c r="T35" s="92"/>
      <c r="U35" s="92"/>
      <c r="V35" s="92"/>
      <c r="W35" s="92"/>
    </row>
    <row r="36" spans="1:48" s="30" customFormat="1" ht="27" customHeight="1">
      <c r="A36" s="55"/>
      <c r="B36" s="100" t="s">
        <v>41</v>
      </c>
      <c r="C36" s="56"/>
      <c r="D36" s="113" t="s">
        <v>70</v>
      </c>
      <c r="E36" s="56"/>
      <c r="F36" s="93"/>
      <c r="G36" s="77"/>
      <c r="H36" s="128" t="s">
        <v>110</v>
      </c>
      <c r="I36" s="56"/>
      <c r="J36" s="113" t="s">
        <v>143</v>
      </c>
      <c r="K36" s="56"/>
      <c r="Q36" s="32"/>
      <c r="R36" s="49"/>
      <c r="S36" s="49"/>
      <c r="T36" s="4"/>
      <c r="U36" s="4"/>
      <c r="V36" s="4"/>
      <c r="W36" s="4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/>
      <c r="AV36"/>
    </row>
    <row r="37" spans="1:44" ht="27" customHeight="1">
      <c r="A37" s="60" t="s">
        <v>0</v>
      </c>
      <c r="B37" s="101" t="s">
        <v>42</v>
      </c>
      <c r="C37" s="57"/>
      <c r="D37" s="126" t="s">
        <v>71</v>
      </c>
      <c r="E37" s="57"/>
      <c r="F37" s="94"/>
      <c r="G37" s="78"/>
      <c r="H37" s="103" t="s">
        <v>111</v>
      </c>
      <c r="I37" s="57"/>
      <c r="J37" s="126" t="s">
        <v>144</v>
      </c>
      <c r="K37" s="57"/>
      <c r="T37" s="4"/>
      <c r="U37" s="4"/>
      <c r="V37" s="4"/>
      <c r="W37" s="4"/>
      <c r="X37" s="4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</row>
    <row r="38" spans="1:43" ht="26.25" customHeight="1">
      <c r="A38" s="62" t="s">
        <v>22</v>
      </c>
      <c r="B38" s="102" t="s">
        <v>43</v>
      </c>
      <c r="C38" s="57"/>
      <c r="D38" s="103" t="s">
        <v>72</v>
      </c>
      <c r="E38" s="57"/>
      <c r="F38" s="94"/>
      <c r="G38" s="78"/>
      <c r="H38" s="103" t="s">
        <v>112</v>
      </c>
      <c r="I38" s="57"/>
      <c r="J38" s="103" t="s">
        <v>145</v>
      </c>
      <c r="K38" s="57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46.5" customHeight="1">
      <c r="A39" s="63" t="s">
        <v>23</v>
      </c>
      <c r="B39" s="107" t="s">
        <v>44</v>
      </c>
      <c r="C39" s="57"/>
      <c r="D39" s="126" t="s">
        <v>73</v>
      </c>
      <c r="E39" s="57"/>
      <c r="F39" s="94"/>
      <c r="G39" s="78"/>
      <c r="H39" s="126" t="s">
        <v>113</v>
      </c>
      <c r="I39" s="57"/>
      <c r="J39" s="126" t="s">
        <v>146</v>
      </c>
      <c r="K39" s="57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11" ht="22.5">
      <c r="A40" s="63" t="s">
        <v>19</v>
      </c>
      <c r="B40" s="107" t="s">
        <v>45</v>
      </c>
      <c r="C40" s="64"/>
      <c r="D40" s="126" t="s">
        <v>74</v>
      </c>
      <c r="E40" s="64"/>
      <c r="F40" s="94"/>
      <c r="G40" s="79"/>
      <c r="H40" s="126" t="s">
        <v>114</v>
      </c>
      <c r="I40" s="64"/>
      <c r="J40" s="126" t="s">
        <v>147</v>
      </c>
      <c r="K40" s="80"/>
    </row>
    <row r="41" spans="1:11" ht="10.5" customHeight="1">
      <c r="A41" s="66"/>
      <c r="B41" s="104" t="s">
        <v>46</v>
      </c>
      <c r="C41" s="71"/>
      <c r="D41" s="127" t="s">
        <v>75</v>
      </c>
      <c r="E41" s="71"/>
      <c r="F41" s="94"/>
      <c r="G41" s="71"/>
      <c r="H41" s="145" t="s">
        <v>115</v>
      </c>
      <c r="I41" s="71"/>
      <c r="J41" s="154" t="s">
        <v>90</v>
      </c>
      <c r="K41" s="71"/>
    </row>
    <row r="42" spans="1:11" ht="18.75" customHeight="1" thickBot="1">
      <c r="A42" s="66"/>
      <c r="B42" s="105" t="s">
        <v>26</v>
      </c>
      <c r="C42" s="68"/>
      <c r="D42" s="105" t="s">
        <v>76</v>
      </c>
      <c r="E42" s="68"/>
      <c r="F42" s="95"/>
      <c r="G42" s="68"/>
      <c r="H42" s="105" t="s">
        <v>116</v>
      </c>
      <c r="I42" s="68"/>
      <c r="J42" s="153" t="s">
        <v>91</v>
      </c>
      <c r="K42" s="68"/>
    </row>
    <row r="43" spans="1:11" s="6" customFormat="1" ht="15.75" thickBot="1">
      <c r="A43" s="66"/>
      <c r="B43" s="108" t="s">
        <v>47</v>
      </c>
      <c r="C43" s="54"/>
      <c r="D43" s="122" t="s">
        <v>77</v>
      </c>
      <c r="E43" s="54"/>
      <c r="F43" s="122" t="s">
        <v>101</v>
      </c>
      <c r="G43" s="54"/>
      <c r="H43" s="142" t="s">
        <v>117</v>
      </c>
      <c r="I43" s="54"/>
      <c r="J43" s="122" t="s">
        <v>148</v>
      </c>
      <c r="K43" s="76"/>
    </row>
    <row r="44" spans="1:11" s="30" customFormat="1" ht="36" customHeight="1">
      <c r="A44" s="55"/>
      <c r="B44" s="100" t="s">
        <v>48</v>
      </c>
      <c r="C44" s="57"/>
      <c r="D44" s="128" t="s">
        <v>78</v>
      </c>
      <c r="E44" s="57"/>
      <c r="F44" s="93"/>
      <c r="G44" s="57"/>
      <c r="H44" s="113" t="s">
        <v>118</v>
      </c>
      <c r="I44" s="78"/>
      <c r="J44" s="113" t="s">
        <v>149</v>
      </c>
      <c r="K44" s="81"/>
    </row>
    <row r="45" spans="1:11" ht="24" customHeight="1">
      <c r="A45" s="60" t="s">
        <v>0</v>
      </c>
      <c r="B45" s="109" t="s">
        <v>49</v>
      </c>
      <c r="C45" s="57"/>
      <c r="D45" s="114" t="s">
        <v>79</v>
      </c>
      <c r="E45" s="57"/>
      <c r="F45" s="94"/>
      <c r="G45" s="57"/>
      <c r="H45" s="124" t="s">
        <v>119</v>
      </c>
      <c r="I45" s="78"/>
      <c r="J45" s="103" t="s">
        <v>150</v>
      </c>
      <c r="K45" s="81"/>
    </row>
    <row r="46" spans="1:11" ht="30" customHeight="1">
      <c r="A46" s="62" t="s">
        <v>22</v>
      </c>
      <c r="B46" s="110" t="s">
        <v>50</v>
      </c>
      <c r="C46" s="57"/>
      <c r="D46" s="103" t="s">
        <v>80</v>
      </c>
      <c r="E46" s="57"/>
      <c r="F46" s="94"/>
      <c r="G46" s="57"/>
      <c r="H46" s="123" t="s">
        <v>120</v>
      </c>
      <c r="I46" s="78"/>
      <c r="J46" s="103" t="s">
        <v>151</v>
      </c>
      <c r="K46" s="81"/>
    </row>
    <row r="47" spans="1:11" ht="38.25" customHeight="1">
      <c r="A47" s="63" t="s">
        <v>23</v>
      </c>
      <c r="B47" s="110" t="s">
        <v>51</v>
      </c>
      <c r="C47" s="57"/>
      <c r="D47" s="103" t="s">
        <v>81</v>
      </c>
      <c r="E47" s="57"/>
      <c r="F47" s="94"/>
      <c r="G47" s="57"/>
      <c r="H47" s="146" t="s">
        <v>121</v>
      </c>
      <c r="I47" s="78"/>
      <c r="J47" s="117" t="s">
        <v>152</v>
      </c>
      <c r="K47" s="78"/>
    </row>
    <row r="48" spans="1:11" ht="15" customHeight="1">
      <c r="A48" s="63" t="s">
        <v>19</v>
      </c>
      <c r="B48" s="110" t="s">
        <v>52</v>
      </c>
      <c r="C48" s="64"/>
      <c r="D48" s="103" t="s">
        <v>82</v>
      </c>
      <c r="E48" s="64"/>
      <c r="F48" s="94"/>
      <c r="G48" s="64"/>
      <c r="H48" s="146" t="s">
        <v>122</v>
      </c>
      <c r="I48" s="79"/>
      <c r="J48" s="117" t="s">
        <v>153</v>
      </c>
      <c r="K48" s="82"/>
    </row>
    <row r="49" spans="1:11" ht="15" customHeight="1">
      <c r="A49" s="66"/>
      <c r="B49" s="111" t="s">
        <v>53</v>
      </c>
      <c r="C49" s="71"/>
      <c r="D49" s="129" t="s">
        <v>30</v>
      </c>
      <c r="E49" s="71"/>
      <c r="F49" s="94"/>
      <c r="G49" s="71"/>
      <c r="H49" s="111" t="s">
        <v>90</v>
      </c>
      <c r="I49" s="71"/>
      <c r="J49" s="111" t="s">
        <v>154</v>
      </c>
      <c r="K49" s="71"/>
    </row>
    <row r="50" spans="1:11" ht="15" customHeight="1" thickBot="1">
      <c r="A50" s="66"/>
      <c r="B50" s="105" t="s">
        <v>26</v>
      </c>
      <c r="C50" s="68"/>
      <c r="D50" s="105" t="s">
        <v>83</v>
      </c>
      <c r="E50" s="68"/>
      <c r="F50" s="95"/>
      <c r="G50" s="68"/>
      <c r="H50" s="105" t="s">
        <v>91</v>
      </c>
      <c r="I50" s="68"/>
      <c r="J50" s="153" t="s">
        <v>116</v>
      </c>
      <c r="K50" s="68"/>
    </row>
    <row r="51" spans="1:11" s="6" customFormat="1" ht="15.75" thickBot="1">
      <c r="A51" s="66"/>
      <c r="B51" s="112" t="s">
        <v>54</v>
      </c>
      <c r="C51" s="54"/>
      <c r="D51" s="130" t="s">
        <v>84</v>
      </c>
      <c r="E51" s="54"/>
      <c r="F51" s="122" t="s">
        <v>102</v>
      </c>
      <c r="G51" s="54"/>
      <c r="H51" s="147" t="s">
        <v>123</v>
      </c>
      <c r="I51" s="54"/>
      <c r="J51" s="130" t="s">
        <v>155</v>
      </c>
      <c r="K51" s="76"/>
    </row>
    <row r="52" spans="1:11" s="30" customFormat="1" ht="28.5" customHeight="1">
      <c r="A52" s="55"/>
      <c r="B52" s="113" t="s">
        <v>55</v>
      </c>
      <c r="C52" s="57"/>
      <c r="D52" s="113" t="s">
        <v>85</v>
      </c>
      <c r="E52" s="83"/>
      <c r="F52" s="93"/>
      <c r="G52" s="57"/>
      <c r="H52" s="113" t="s">
        <v>124</v>
      </c>
      <c r="I52" s="78"/>
      <c r="J52" s="113" t="s">
        <v>156</v>
      </c>
      <c r="K52" s="57"/>
    </row>
    <row r="53" spans="1:11" ht="30" customHeight="1">
      <c r="A53" s="60" t="s">
        <v>0</v>
      </c>
      <c r="B53" s="114" t="s">
        <v>56</v>
      </c>
      <c r="C53" s="57"/>
      <c r="D53" s="124" t="s">
        <v>86</v>
      </c>
      <c r="E53" s="83"/>
      <c r="F53" s="94"/>
      <c r="G53" s="57"/>
      <c r="H53" s="124" t="s">
        <v>125</v>
      </c>
      <c r="I53" s="78"/>
      <c r="J53" s="155" t="s">
        <v>157</v>
      </c>
      <c r="K53" s="57"/>
    </row>
    <row r="54" spans="1:11" ht="23.25" customHeight="1">
      <c r="A54" s="62" t="s">
        <v>22</v>
      </c>
      <c r="B54" s="101" t="s">
        <v>57</v>
      </c>
      <c r="C54" s="57"/>
      <c r="D54" s="131" t="s">
        <v>87</v>
      </c>
      <c r="E54" s="83"/>
      <c r="F54" s="94"/>
      <c r="G54" s="57"/>
      <c r="H54" s="148" t="s">
        <v>126</v>
      </c>
      <c r="I54" s="78"/>
      <c r="J54" s="148" t="s">
        <v>158</v>
      </c>
      <c r="K54" s="57"/>
    </row>
    <row r="55" spans="1:11" ht="51.75" customHeight="1">
      <c r="A55" s="63" t="s">
        <v>23</v>
      </c>
      <c r="B55" s="107" t="s">
        <v>58</v>
      </c>
      <c r="C55" s="57"/>
      <c r="D55" s="124" t="s">
        <v>88</v>
      </c>
      <c r="E55" s="83"/>
      <c r="F55" s="94"/>
      <c r="G55" s="57"/>
      <c r="H55" s="124" t="s">
        <v>127</v>
      </c>
      <c r="I55" s="78"/>
      <c r="J55" s="136" t="s">
        <v>159</v>
      </c>
      <c r="K55" s="57"/>
    </row>
    <row r="56" spans="1:11" ht="23.25" customHeight="1">
      <c r="A56" s="63" t="s">
        <v>19</v>
      </c>
      <c r="B56" s="115" t="s">
        <v>31</v>
      </c>
      <c r="C56" s="64"/>
      <c r="D56" s="132" t="s">
        <v>89</v>
      </c>
      <c r="E56" s="84"/>
      <c r="F56" s="94"/>
      <c r="G56" s="64"/>
      <c r="H56" s="132" t="s">
        <v>128</v>
      </c>
      <c r="I56" s="79"/>
      <c r="J56" s="137" t="s">
        <v>160</v>
      </c>
      <c r="K56" s="64"/>
    </row>
    <row r="57" spans="1:11" ht="17.25" customHeight="1">
      <c r="A57" s="66" t="s">
        <v>20</v>
      </c>
      <c r="B57" s="116" t="s">
        <v>59</v>
      </c>
      <c r="C57" s="71"/>
      <c r="D57" s="116" t="s">
        <v>90</v>
      </c>
      <c r="E57" s="71"/>
      <c r="F57" s="94"/>
      <c r="G57" s="71"/>
      <c r="H57" s="149" t="s">
        <v>129</v>
      </c>
      <c r="I57" s="71"/>
      <c r="J57" s="156" t="s">
        <v>161</v>
      </c>
      <c r="K57" s="71"/>
    </row>
    <row r="58" spans="1:11" ht="16.5" customHeight="1" thickBot="1">
      <c r="A58" s="66"/>
      <c r="B58" s="105" t="s">
        <v>26</v>
      </c>
      <c r="C58" s="68"/>
      <c r="D58" s="105" t="s">
        <v>91</v>
      </c>
      <c r="E58" s="68"/>
      <c r="F58" s="95"/>
      <c r="G58" s="68"/>
      <c r="H58" s="105" t="s">
        <v>18</v>
      </c>
      <c r="I58" s="68"/>
      <c r="J58" s="105" t="s">
        <v>116</v>
      </c>
      <c r="K58" s="68"/>
    </row>
    <row r="59" spans="1:11" s="6" customFormat="1" ht="15.75" thickBot="1">
      <c r="A59" s="66"/>
      <c r="B59" s="108" t="s">
        <v>60</v>
      </c>
      <c r="C59" s="54"/>
      <c r="D59" s="122" t="s">
        <v>92</v>
      </c>
      <c r="E59" s="54"/>
      <c r="F59" s="122" t="s">
        <v>103</v>
      </c>
      <c r="G59" s="76"/>
      <c r="H59" s="142" t="s">
        <v>162</v>
      </c>
      <c r="I59" s="76"/>
      <c r="J59" s="157"/>
      <c r="K59" s="76"/>
    </row>
    <row r="60" spans="1:11" s="30" customFormat="1" ht="15" customHeight="1">
      <c r="A60" s="55"/>
      <c r="B60" s="117" t="s">
        <v>61</v>
      </c>
      <c r="C60" s="57"/>
      <c r="D60" s="133" t="s">
        <v>93</v>
      </c>
      <c r="E60" s="57"/>
      <c r="F60" s="96"/>
      <c r="G60" s="56"/>
      <c r="H60" s="150" t="s">
        <v>130</v>
      </c>
      <c r="I60" s="56"/>
      <c r="J60" s="96"/>
      <c r="K60" s="56"/>
    </row>
    <row r="61" spans="1:11" ht="32.25" customHeight="1">
      <c r="A61" s="60" t="s">
        <v>0</v>
      </c>
      <c r="B61" s="118" t="s">
        <v>62</v>
      </c>
      <c r="C61" s="57"/>
      <c r="D61" s="134" t="s">
        <v>94</v>
      </c>
      <c r="E61" s="57"/>
      <c r="F61" s="96"/>
      <c r="G61" s="85"/>
      <c r="H61" s="151" t="s">
        <v>131</v>
      </c>
      <c r="I61" s="85"/>
      <c r="J61" s="96"/>
      <c r="K61" s="85"/>
    </row>
    <row r="62" spans="1:11" ht="31.5" customHeight="1">
      <c r="A62" s="62" t="s">
        <v>22</v>
      </c>
      <c r="B62" s="103" t="s">
        <v>63</v>
      </c>
      <c r="C62" s="57"/>
      <c r="D62" s="135" t="s">
        <v>95</v>
      </c>
      <c r="E62" s="57"/>
      <c r="F62" s="96"/>
      <c r="G62" s="86"/>
      <c r="H62" s="103" t="s">
        <v>132</v>
      </c>
      <c r="I62" s="86"/>
      <c r="J62" s="96"/>
      <c r="K62" s="86"/>
    </row>
    <row r="63" spans="1:11" ht="31.5" customHeight="1">
      <c r="A63" s="63" t="s">
        <v>23</v>
      </c>
      <c r="B63" s="107" t="s">
        <v>64</v>
      </c>
      <c r="C63" s="57"/>
      <c r="D63" s="136" t="s">
        <v>96</v>
      </c>
      <c r="E63" s="57"/>
      <c r="F63" s="96"/>
      <c r="G63" s="85"/>
      <c r="H63" s="136" t="s">
        <v>133</v>
      </c>
      <c r="I63" s="85"/>
      <c r="J63" s="96"/>
      <c r="K63" s="85"/>
    </row>
    <row r="64" spans="1:11" ht="28.5" customHeight="1">
      <c r="A64" s="63" t="s">
        <v>19</v>
      </c>
      <c r="B64" s="119" t="s">
        <v>65</v>
      </c>
      <c r="C64" s="87"/>
      <c r="D64" s="137" t="s">
        <v>97</v>
      </c>
      <c r="E64" s="90"/>
      <c r="F64" s="96"/>
      <c r="G64" s="85"/>
      <c r="H64" s="137" t="s">
        <v>134</v>
      </c>
      <c r="I64" s="85"/>
      <c r="J64" s="96"/>
      <c r="K64" s="85"/>
    </row>
    <row r="65" spans="1:11" ht="15" customHeight="1">
      <c r="A65" s="66"/>
      <c r="B65" s="120" t="s">
        <v>66</v>
      </c>
      <c r="C65" s="71"/>
      <c r="D65" s="138" t="s">
        <v>98</v>
      </c>
      <c r="E65" s="71"/>
      <c r="F65" s="96"/>
      <c r="G65" s="68"/>
      <c r="H65" s="138" t="s">
        <v>29</v>
      </c>
      <c r="I65" s="68"/>
      <c r="J65" s="96"/>
      <c r="K65" s="68"/>
    </row>
    <row r="66" spans="1:11" ht="16.5" customHeight="1">
      <c r="A66" s="66"/>
      <c r="B66" s="121" t="s">
        <v>26</v>
      </c>
      <c r="C66" s="68"/>
      <c r="D66" s="105" t="s">
        <v>26</v>
      </c>
      <c r="E66" s="68"/>
      <c r="F66" s="96"/>
      <c r="G66" s="68"/>
      <c r="H66" s="105" t="s">
        <v>116</v>
      </c>
      <c r="I66" s="68"/>
      <c r="J66" s="96"/>
      <c r="K66" s="68"/>
    </row>
    <row r="67" spans="1:11" s="3" customFormat="1" ht="15.75" thickBot="1">
      <c r="A67" s="50"/>
      <c r="B67" s="51"/>
      <c r="C67" s="52"/>
      <c r="D67" s="89"/>
      <c r="E67" s="88"/>
      <c r="F67" s="97"/>
      <c r="G67" s="88"/>
      <c r="H67" s="91"/>
      <c r="I67" s="52"/>
      <c r="J67" s="97"/>
      <c r="K67" s="52"/>
    </row>
    <row r="68" spans="1:11" s="3" customFormat="1" ht="14.25" thickBot="1">
      <c r="A68" s="2"/>
      <c r="B68" s="23" t="s">
        <v>5</v>
      </c>
      <c r="C68" s="24"/>
      <c r="D68" s="25">
        <v>13</v>
      </c>
      <c r="E68" s="14"/>
      <c r="F68" s="15"/>
      <c r="G68" s="14"/>
      <c r="H68" s="14"/>
      <c r="I68" s="14"/>
      <c r="J68" s="14"/>
      <c r="K68" s="14"/>
    </row>
    <row r="69" spans="2:11" ht="16.5" thickBot="1" thickTop="1">
      <c r="B69" s="23" t="s">
        <v>2</v>
      </c>
      <c r="C69" s="24"/>
      <c r="D69" s="26">
        <f>+F23</f>
        <v>0</v>
      </c>
      <c r="E69" s="4"/>
      <c r="F69" s="4"/>
      <c r="G69" s="4"/>
      <c r="H69" s="38" t="s">
        <v>17</v>
      </c>
      <c r="K69" s="4"/>
    </row>
    <row r="70" spans="2:10" ht="15.75" thickTop="1">
      <c r="B70" s="27" t="s">
        <v>24</v>
      </c>
      <c r="C70" s="28"/>
      <c r="D70" s="29">
        <f>D68*D69</f>
        <v>0</v>
      </c>
      <c r="H70" s="38" t="s">
        <v>39</v>
      </c>
      <c r="J70" s="40">
        <f>+D70*1.1</f>
        <v>0</v>
      </c>
    </row>
  </sheetData>
  <sheetProtection/>
  <mergeCells count="10">
    <mergeCell ref="D28:D34"/>
    <mergeCell ref="F36:F42"/>
    <mergeCell ref="F44:F50"/>
    <mergeCell ref="J60:J67"/>
    <mergeCell ref="F60:F67"/>
    <mergeCell ref="B9:J9"/>
    <mergeCell ref="B10:J10"/>
    <mergeCell ref="F28:F34"/>
    <mergeCell ref="F52:F58"/>
    <mergeCell ref="B28:B34"/>
  </mergeCells>
  <conditionalFormatting sqref="T28:AR28">
    <cfRule type="cellIs" priority="10" dxfId="2" operator="equal" stopIfTrue="1">
      <formula>"e"</formula>
    </cfRule>
    <cfRule type="cellIs" priority="11" dxfId="1" operator="equal" stopIfTrue="1">
      <formula>"d"</formula>
    </cfRule>
    <cfRule type="cellIs" priority="12" dxfId="3" operator="equal" stopIfTrue="1">
      <formula>"c"</formula>
    </cfRule>
  </conditionalFormatting>
  <dataValidations count="1">
    <dataValidation type="whole" operator="equal" allowBlank="1" showInputMessage="1" showErrorMessage="1" prompt="Si desea esta opción debe marcarla con el número 1" error="Si desea esta opción debe marcarla con el número 1" sqref="I31">
      <formula1>1</formula1>
    </dataValidation>
  </dataValidations>
  <printOptions/>
  <pageMargins left="0.7" right="0.7" top="0.38" bottom="0.38" header="0.3" footer="0.3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ROOSEVELT - KARIE HIGA</cp:lastModifiedBy>
  <cp:lastPrinted>2012-03-23T21:21:08Z</cp:lastPrinted>
  <dcterms:created xsi:type="dcterms:W3CDTF">2012-03-23T17:14:35Z</dcterms:created>
  <dcterms:modified xsi:type="dcterms:W3CDTF">2018-04-25T15:26:56Z</dcterms:modified>
  <cp:category/>
  <cp:version/>
  <cp:contentType/>
  <cp:contentStatus/>
</cp:coreProperties>
</file>