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silvestre\Desktop\MENU NOVIEMBRE\"/>
    </mc:Choice>
  </mc:AlternateContent>
  <xr:revisionPtr revIDLastSave="0" documentId="13_ncr:1_{281712E1-93EF-4790-8671-71B4B57898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RLY" sheetId="34" r:id="rId1"/>
    <sheet name="Hoja1" sheetId="35" r:id="rId2"/>
  </sheets>
  <definedNames>
    <definedName name="_xlnm.Print_Area" localSheetId="0">EARLY!$A$1:$K$60</definedName>
    <definedName name="_xlnm.Print_Area" localSheetId="1">Hoja1!$A$5:$C$49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34" l="1"/>
  <c r="F45" i="34" s="1"/>
  <c r="H45" i="34" s="1"/>
  <c r="J45" i="34" s="1"/>
  <c r="D39" i="34"/>
  <c r="F39" i="34" s="1"/>
  <c r="H39" i="34" s="1"/>
  <c r="J39" i="34" s="1"/>
  <c r="D33" i="34"/>
  <c r="F33" i="34" s="1"/>
  <c r="H33" i="34" s="1"/>
  <c r="J33" i="34" s="1"/>
  <c r="D27" i="34"/>
  <c r="F27" i="34" s="1"/>
  <c r="H27" i="34" s="1"/>
  <c r="J27" i="34" s="1"/>
  <c r="AO27" i="34" l="1"/>
  <c r="AM27" i="34"/>
  <c r="AL27" i="34"/>
  <c r="AK27" i="34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AR27" i="34" l="1"/>
  <c r="AQ27" i="34"/>
  <c r="AP27" i="34"/>
  <c r="AN27" i="34"/>
  <c r="AT27" i="34"/>
  <c r="S27" i="34"/>
  <c r="Q27" i="34"/>
  <c r="P27" i="34"/>
  <c r="O27" i="34"/>
  <c r="AS27" i="34" l="1"/>
  <c r="F22" i="34" s="1"/>
  <c r="R27" i="34" s="1"/>
  <c r="K57" i="34" l="1"/>
  <c r="I57" i="34"/>
  <c r="G57" i="34"/>
  <c r="E57" i="34"/>
  <c r="C57" i="34"/>
  <c r="F23" i="34" l="1"/>
  <c r="D59" i="34" l="1"/>
  <c r="D60" i="34" s="1"/>
  <c r="K23" i="34"/>
</calcChain>
</file>

<file path=xl/sharedStrings.xml><?xml version="1.0" encoding="utf-8"?>
<sst xmlns="http://schemas.openxmlformats.org/spreadsheetml/2006/main" count="130" uniqueCount="99">
  <si>
    <t>A</t>
  </si>
  <si>
    <t xml:space="preserve"> </t>
  </si>
  <si>
    <t>TOTAL ALMUERZOS POR MES</t>
  </si>
  <si>
    <t>PRECIO POR MENU</t>
  </si>
  <si>
    <t>INSTRUCCIONES PARA HACER PEDIDOS:</t>
  </si>
  <si>
    <t>Utilizar una hoja para los datos (nombre y grado) y selección de almuerzos de cada alumno</t>
  </si>
  <si>
    <t>Importante:</t>
  </si>
  <si>
    <t>Grabar este archivo, sugerencia: usar como nombre del archivo el apellido de el/los alumno(s)</t>
  </si>
  <si>
    <t xml:space="preserve">SUB - TOTAL </t>
  </si>
  <si>
    <t>LLENAR LOS SIGUIENTES 3 CAMPOS:</t>
  </si>
  <si>
    <t>B</t>
  </si>
  <si>
    <t>P</t>
  </si>
  <si>
    <t>R</t>
  </si>
  <si>
    <t>BCP Cód. Cta. Interbancario:  002-194-001831750024-99</t>
  </si>
  <si>
    <t>Una vez que haya completado su selección de almuerzos, el sistema calculará el importe total y lo presentará como Total a depositar en el BCP</t>
  </si>
  <si>
    <t>GRADO(poner solo el número):</t>
  </si>
  <si>
    <t>Para seleccionar los almuerzos de cada dia, ingresar el número 1 en el espacio disponible a la derecha de cada opción (casilla azúl). Con este ingreso, el sistema calculará automáticamente el total de almuerzos seleccionados y el costo. Si por error marca un recuadro incorrecto, usar la tecla delete para borrarlo.</t>
  </si>
  <si>
    <r>
      <t xml:space="preserve">Una vez llenado el/los formato(s) GRABAR(los) el/los archivos y enviarlo(s) al correo electrónico </t>
    </r>
    <r>
      <rPr>
        <b/>
        <sz val="12"/>
        <color indexed="10"/>
        <rFont val="Calibri"/>
        <family val="2"/>
      </rPr>
      <t>sansilvestre@charlotte.com.pe</t>
    </r>
  </si>
  <si>
    <t>CUENTA RECAUDADORA COLEGIOS</t>
  </si>
  <si>
    <t>BCP en soles:                           194-1831750-0-24</t>
  </si>
  <si>
    <t xml:space="preserve">SCOTIABANK en soles:            001-0105622      </t>
  </si>
  <si>
    <t>NO LLENAR NADA EN ESTOS CAMPOS, SE CALCULARAN AUTOMÁTICAMENTE:</t>
  </si>
  <si>
    <t>TOTAL A PAGAR</t>
  </si>
  <si>
    <t>NOMBRE DE LA ALUMNA:</t>
  </si>
  <si>
    <t>APELLIDO DE LA ALUMNA:</t>
  </si>
  <si>
    <t>PAGO CON MORA DESPUES</t>
  </si>
  <si>
    <t>MENU EARLY</t>
  </si>
  <si>
    <t>Créditos por ausencia serán otorgados tan sólo si los padres de familia se comunican con la empresa únicamente vía correo electrónico con una anticipación no menor de 24 horas**</t>
  </si>
  <si>
    <t xml:space="preserve">Teléfono de contacto: 949 105 367 </t>
  </si>
  <si>
    <t>Limonada</t>
  </si>
  <si>
    <t>Chicha morada</t>
  </si>
  <si>
    <t>Naranjada</t>
  </si>
  <si>
    <t>TOTAL ALMUERZOS :</t>
  </si>
  <si>
    <t>TOTAL A DEPOSITAR  :</t>
  </si>
  <si>
    <t>Maracuyá</t>
  </si>
  <si>
    <t>Ref. de Piña</t>
  </si>
  <si>
    <t>Ref. De piña</t>
  </si>
  <si>
    <t>Compota de frutas</t>
  </si>
  <si>
    <t>Piña picada</t>
  </si>
  <si>
    <t>Gelatina de naranja</t>
  </si>
  <si>
    <t>Mazamorra morada</t>
  </si>
  <si>
    <t>Lomo Strogonoff con puré con chips de espinaca</t>
  </si>
  <si>
    <t>Pollo al honey mustar con ensalada de betarraga, lechuga, rabanito y pepinillo</t>
  </si>
  <si>
    <t>Pavo a la jardinera con papas fritas</t>
  </si>
  <si>
    <t>Pollo tipa kay con arroz chaufa</t>
  </si>
  <si>
    <t>Milanesa de pescado con legumbres cocidas</t>
  </si>
  <si>
    <t>Filete de pollo  con espaguetis a la huancaína</t>
  </si>
  <si>
    <t>Lechón estilo norteño con yuca sancochada</t>
  </si>
  <si>
    <t>Filete de pollo con frejoles a la Casilda</t>
  </si>
  <si>
    <t>Lomo Vienes  con ensalada de brócoli, choclo y palta</t>
  </si>
  <si>
    <t>Arroz con pollo y salsa criolla</t>
  </si>
  <si>
    <t>Ensalada de frutas</t>
  </si>
  <si>
    <t>Plátano</t>
  </si>
  <si>
    <t>Keke de Naranja</t>
  </si>
  <si>
    <t>Piña al jugo</t>
  </si>
  <si>
    <t>Macarrones a la Bolognesi con pan al ajo</t>
  </si>
  <si>
    <t>Lomito de pollo con pure de  pallares</t>
  </si>
  <si>
    <t>Filete de pollo con verduras salteadas</t>
  </si>
  <si>
    <t>Estofado de pollo con camote dorado</t>
  </si>
  <si>
    <t>Pollo entomatado  con trigo guisado</t>
  </si>
  <si>
    <t>Pollo al horno oriental con papa amarilla al romero</t>
  </si>
  <si>
    <t>Lechón al horno con ensalada brócoli</t>
  </si>
  <si>
    <t>Asado de res con puré de papas</t>
  </si>
  <si>
    <t>Tallarín saltado tipo chifa</t>
  </si>
  <si>
    <t>Pescado a la italiana con papa sancochada</t>
  </si>
  <si>
    <t>Granadilla</t>
  </si>
  <si>
    <t>Muffins de plátano</t>
  </si>
  <si>
    <t>Flan de vainilla</t>
  </si>
  <si>
    <t>Pollo al horno con zapallitos salteados</t>
  </si>
  <si>
    <t>Chuleta de cerdo al horno con  lentejas guisadas</t>
  </si>
  <si>
    <t>Pollo cordón blue con ensalada de legumbres (vainitas, zanahoria, brócoli, betarraga, lechuga)</t>
  </si>
  <si>
    <t>Chicharrón de pollo  ensalada mixta y guacamole</t>
  </si>
  <si>
    <t>Pescado a la pancha con ensalada de betarraga, pepinillo y rabanito</t>
  </si>
  <si>
    <t>Lasagña con pan al ajo</t>
  </si>
  <si>
    <t xml:space="preserve">Adobo de pollo con camote glaseado </t>
  </si>
  <si>
    <t xml:space="preserve">Pavo estilo oriental con arroz chaufa </t>
  </si>
  <si>
    <t>Lomo Strogonoff con pure de papa</t>
  </si>
  <si>
    <t>Pollo tipo brasa con papitas salteadas</t>
  </si>
  <si>
    <t>Keke Mármol</t>
  </si>
  <si>
    <t>Arroz c/leche</t>
  </si>
  <si>
    <t>Gelatina de fresa</t>
  </si>
  <si>
    <t xml:space="preserve">Melón picado </t>
  </si>
  <si>
    <t>Pudin de vainilla</t>
  </si>
  <si>
    <t xml:space="preserve">Ref. de Piña </t>
  </si>
  <si>
    <t xml:space="preserve">Fetuccini a lo Alfredo con pollo </t>
  </si>
  <si>
    <t xml:space="preserve">Filete de pollo al ajo con verduras al olivo </t>
  </si>
  <si>
    <t xml:space="preserve">Enrollado de pavo con zuccini y zanahoria </t>
  </si>
  <si>
    <t>Lechón a la cacerola con ensalada de choclo con espinaca</t>
  </si>
  <si>
    <t>Escabeche de pescado con camote sancochado</t>
  </si>
  <si>
    <t>Seco de res con frejoles</t>
  </si>
  <si>
    <t>Hamburguesa royal con plátano al horno</t>
  </si>
  <si>
    <t>Ají de pollo con papa amarilla</t>
  </si>
  <si>
    <t>Pollo Hawaiano con arroz chaufa</t>
  </si>
  <si>
    <t>Pollo al romero  con ensalada rusa</t>
  </si>
  <si>
    <t>Papaya picada</t>
  </si>
  <si>
    <t>Carlota de fresa</t>
  </si>
  <si>
    <t>Keke de vainilla</t>
  </si>
  <si>
    <t>MENU DE NOVIEMBRE</t>
  </si>
  <si>
    <t>DEL 04 de NOVIEMBRE(10%)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</si>
</sst>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80A]dddd\ d&quot; de &quot;mmmm&quot; de &quot;yyyy;@"/>
    <numFmt numFmtId="165" formatCode="[$S/.-280A]\ #,##0.00"/>
  </numFmts>
  <fonts count="31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B066E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8A5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2" borderId="4" xfId="0" applyFont="1" applyFill="1" applyBorder="1"/>
    <xf numFmtId="0" fontId="5" fillId="2" borderId="5" xfId="0" applyFont="1" applyFill="1" applyBorder="1"/>
    <xf numFmtId="165" fontId="6" fillId="2" borderId="6" xfId="0" applyNumberFormat="1" applyFont="1" applyFill="1" applyBorder="1"/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/>
    <xf numFmtId="0" fontId="5" fillId="2" borderId="9" xfId="0" applyFont="1" applyFill="1" applyBorder="1"/>
    <xf numFmtId="165" fontId="6" fillId="2" borderId="10" xfId="0" applyNumberFormat="1" applyFont="1" applyFill="1" applyBorder="1"/>
    <xf numFmtId="0" fontId="0" fillId="0" borderId="11" xfId="0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165" fontId="14" fillId="0" borderId="0" xfId="0" applyNumberFormat="1" applyFont="1"/>
    <xf numFmtId="0" fontId="11" fillId="3" borderId="0" xfId="0" applyFont="1" applyFill="1" applyAlignment="1">
      <alignment horizontal="centerContinuous"/>
    </xf>
    <xf numFmtId="0" fontId="7" fillId="3" borderId="0" xfId="0" applyFont="1" applyFill="1" applyAlignment="1">
      <alignment horizontal="centerContinuous"/>
    </xf>
    <xf numFmtId="0" fontId="14" fillId="3" borderId="0" xfId="0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/>
    <xf numFmtId="165" fontId="5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1" fillId="3" borderId="0" xfId="0" applyFont="1" applyFill="1"/>
    <xf numFmtId="0" fontId="5" fillId="3" borderId="0" xfId="0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/>
    </xf>
    <xf numFmtId="164" fontId="19" fillId="8" borderId="16" xfId="0" applyNumberFormat="1" applyFont="1" applyFill="1" applyBorder="1" applyAlignment="1">
      <alignment horizontal="center" vertical="center"/>
    </xf>
    <xf numFmtId="164" fontId="19" fillId="8" borderId="15" xfId="0" applyNumberFormat="1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164" fontId="19" fillId="8" borderId="11" xfId="0" applyNumberFormat="1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164" fontId="16" fillId="8" borderId="23" xfId="0" applyNumberFormat="1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164" fontId="16" fillId="8" borderId="15" xfId="0" applyNumberFormat="1" applyFont="1" applyFill="1" applyBorder="1" applyAlignment="1">
      <alignment horizontal="center" vertical="center"/>
    </xf>
    <xf numFmtId="164" fontId="16" fillId="8" borderId="16" xfId="0" applyNumberFormat="1" applyFont="1" applyFill="1" applyBorder="1" applyAlignment="1">
      <alignment horizontal="center" vertical="center" wrapText="1"/>
    </xf>
    <xf numFmtId="164" fontId="16" fillId="8" borderId="15" xfId="0" applyNumberFormat="1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64" fontId="10" fillId="8" borderId="23" xfId="0" applyNumberFormat="1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164" fontId="10" fillId="8" borderId="15" xfId="0" applyNumberFormat="1" applyFont="1" applyFill="1" applyBorder="1" applyAlignment="1">
      <alignment horizontal="center" vertical="center"/>
    </xf>
    <xf numFmtId="164" fontId="10" fillId="8" borderId="16" xfId="0" applyNumberFormat="1" applyFont="1" applyFill="1" applyBorder="1" applyAlignment="1">
      <alignment horizontal="center" vertical="center" wrapText="1"/>
    </xf>
    <xf numFmtId="164" fontId="10" fillId="8" borderId="15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3" borderId="0" xfId="0" applyFont="1" applyFill="1" applyAlignment="1">
      <alignment horizontal="left" wrapText="1"/>
    </xf>
    <xf numFmtId="0" fontId="23" fillId="9" borderId="21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6"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302895</xdr:colOff>
      <xdr:row>0</xdr:row>
      <xdr:rowOff>14007</xdr:rowOff>
    </xdr:from>
    <xdr:to>
      <xdr:col>9</xdr:col>
      <xdr:colOff>1316845</xdr:colOff>
      <xdr:row>7</xdr:row>
      <xdr:rowOff>61631</xdr:rowOff>
    </xdr:to>
    <xdr:pic>
      <xdr:nvPicPr>
        <xdr:cNvPr id="8" name="Picture 2" descr="http://www.sansilvestre.edu.pe/images/escudo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lum bright="-33000" contrast="-32000"/>
        </a:blip>
        <a:srcRect/>
        <a:stretch>
          <a:fillRect/>
        </a:stretch>
      </xdr:blipFill>
      <xdr:spPr bwMode="auto">
        <a:xfrm>
          <a:off x="12769439" y="14007"/>
          <a:ext cx="1672296" cy="15043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266138</xdr:colOff>
      <xdr:row>0</xdr:row>
      <xdr:rowOff>112057</xdr:rowOff>
    </xdr:from>
    <xdr:to>
      <xdr:col>2</xdr:col>
      <xdr:colOff>56028</xdr:colOff>
      <xdr:row>3</xdr:row>
      <xdr:rowOff>154079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DB2F059-5BF4-40BC-8E70-3EDE67574C9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56" y="112057"/>
          <a:ext cx="2353235" cy="67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V65"/>
  <sheetViews>
    <sheetView showGridLines="0" tabSelected="1" topLeftCell="A19" zoomScale="68" zoomScaleNormal="68" workbookViewId="0">
      <selection activeCell="D46" sqref="D46"/>
    </sheetView>
  </sheetViews>
  <sheetFormatPr baseColWidth="10" defaultRowHeight="12.75" x14ac:dyDescent="0.2"/>
  <cols>
    <col min="1" max="1" width="3.42578125" style="1" bestFit="1" customWidth="1"/>
    <col min="2" max="2" width="38.42578125" style="1" customWidth="1"/>
    <col min="3" max="3" width="7.85546875" style="1" customWidth="1"/>
    <col min="4" max="4" width="47" style="1" customWidth="1"/>
    <col min="5" max="5" width="8.28515625" style="1" customWidth="1"/>
    <col min="6" max="6" width="47.28515625" style="1" customWidth="1"/>
    <col min="7" max="7" width="7.5703125" style="1" customWidth="1"/>
    <col min="8" max="8" width="39.85546875" style="1" customWidth="1"/>
    <col min="9" max="9" width="9.85546875" style="1" customWidth="1"/>
    <col min="10" max="10" width="41.28515625" style="1" customWidth="1"/>
    <col min="11" max="11" width="12.42578125" style="1" customWidth="1"/>
    <col min="12" max="14" width="9.140625" style="1" customWidth="1"/>
    <col min="15" max="15" width="33.140625" style="1" customWidth="1"/>
    <col min="16" max="16" width="22.28515625" style="1" customWidth="1"/>
    <col min="17" max="17" width="9.140625" style="1" customWidth="1"/>
    <col min="18" max="18" width="13.28515625" style="1" customWidth="1"/>
    <col min="19" max="19" width="12.7109375" style="1" customWidth="1"/>
    <col min="20" max="56" width="9.140625" style="1" customWidth="1"/>
    <col min="57" max="16384" width="11.42578125" style="1"/>
  </cols>
  <sheetData>
    <row r="3" spans="1:11" ht="23.25" x14ac:dyDescent="0.35">
      <c r="A3" s="12"/>
      <c r="B3" s="12"/>
      <c r="C3" s="12"/>
      <c r="D3" s="12" t="s">
        <v>26</v>
      </c>
      <c r="E3" s="12"/>
      <c r="F3" s="14"/>
      <c r="G3" s="12"/>
      <c r="H3" s="12"/>
      <c r="I3" s="12"/>
      <c r="J3" s="12"/>
      <c r="K3" s="12"/>
    </row>
    <row r="4" spans="1:11" ht="18.75" x14ac:dyDescent="0.3">
      <c r="A4" s="12"/>
      <c r="B4" s="12" t="s">
        <v>97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9" customHeight="1" x14ac:dyDescent="0.2"/>
    <row r="6" spans="1:11" s="8" customFormat="1" ht="18.75" x14ac:dyDescent="0.3">
      <c r="A6" s="19" t="s">
        <v>4</v>
      </c>
      <c r="B6" s="15"/>
      <c r="C6" s="15"/>
      <c r="D6" s="15"/>
      <c r="E6" s="15"/>
      <c r="F6" s="15"/>
      <c r="G6" s="15"/>
      <c r="H6" s="13"/>
      <c r="I6" s="15"/>
      <c r="J6" s="15"/>
      <c r="K6" s="15"/>
    </row>
    <row r="7" spans="1:11" s="8" customFormat="1" ht="18.75" x14ac:dyDescent="0.3">
      <c r="A7" s="20">
        <v>1</v>
      </c>
      <c r="B7" s="20" t="s">
        <v>7</v>
      </c>
      <c r="C7" s="15"/>
      <c r="D7" s="15"/>
      <c r="E7" s="15"/>
      <c r="F7" s="15"/>
      <c r="G7" s="15"/>
      <c r="H7" s="13"/>
      <c r="I7" s="15"/>
      <c r="J7" s="15"/>
      <c r="K7" s="15"/>
    </row>
    <row r="8" spans="1:11" s="8" customFormat="1" ht="18.75" x14ac:dyDescent="0.3">
      <c r="A8" s="20">
        <v>2</v>
      </c>
      <c r="B8" s="21" t="s">
        <v>5</v>
      </c>
      <c r="C8" s="15"/>
      <c r="D8" s="15"/>
      <c r="E8" s="15"/>
      <c r="F8" s="15"/>
      <c r="G8" s="15"/>
      <c r="H8" s="13"/>
      <c r="I8" s="15"/>
      <c r="J8" s="15"/>
      <c r="K8" s="15"/>
    </row>
    <row r="9" spans="1:11" s="8" customFormat="1" ht="33" customHeight="1" x14ac:dyDescent="0.3">
      <c r="A9" s="22">
        <v>3</v>
      </c>
      <c r="B9" s="109" t="s">
        <v>16</v>
      </c>
      <c r="C9" s="109"/>
      <c r="D9" s="109"/>
      <c r="E9" s="109"/>
      <c r="F9" s="109"/>
      <c r="G9" s="109"/>
      <c r="H9" s="109"/>
      <c r="I9" s="109"/>
      <c r="J9" s="109"/>
      <c r="K9" s="15"/>
    </row>
    <row r="10" spans="1:11" s="8" customFormat="1" ht="18.75" customHeight="1" x14ac:dyDescent="0.3">
      <c r="A10" s="22">
        <v>4</v>
      </c>
      <c r="B10" s="109" t="s">
        <v>14</v>
      </c>
      <c r="C10" s="109"/>
      <c r="D10" s="109"/>
      <c r="E10" s="109"/>
      <c r="F10" s="109"/>
      <c r="G10" s="109"/>
      <c r="H10" s="109"/>
      <c r="I10" s="109"/>
      <c r="J10" s="109"/>
      <c r="K10" s="13"/>
    </row>
    <row r="11" spans="1:11" s="8" customFormat="1" ht="18.75" x14ac:dyDescent="0.3">
      <c r="A11" s="20">
        <v>5</v>
      </c>
      <c r="B11" s="20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s="8" customFormat="1" ht="18.75" x14ac:dyDescent="0.3">
      <c r="A12" s="20"/>
      <c r="B12" s="23" t="s">
        <v>28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s="8" customFormat="1" ht="18" customHeight="1" x14ac:dyDescent="0.3">
      <c r="A13" s="19" t="s">
        <v>6</v>
      </c>
      <c r="B13" s="21"/>
      <c r="C13" s="13"/>
      <c r="D13" s="21"/>
      <c r="E13" s="13"/>
      <c r="F13" s="13"/>
      <c r="G13" s="13"/>
      <c r="H13" s="13"/>
      <c r="I13" s="13"/>
      <c r="J13" s="13"/>
      <c r="K13" s="13"/>
    </row>
    <row r="14" spans="1:11" s="8" customFormat="1" ht="18" customHeight="1" x14ac:dyDescent="0.3">
      <c r="A14" s="21"/>
      <c r="B14" s="23" t="s">
        <v>18</v>
      </c>
      <c r="C14" s="13"/>
      <c r="D14" s="20" t="s">
        <v>19</v>
      </c>
      <c r="E14" s="13"/>
      <c r="F14" s="13"/>
      <c r="G14" s="13"/>
      <c r="K14" s="13"/>
    </row>
    <row r="15" spans="1:11" s="8" customFormat="1" ht="18" customHeight="1" x14ac:dyDescent="0.3">
      <c r="A15" s="21"/>
      <c r="B15" s="23"/>
      <c r="C15" s="15"/>
      <c r="D15" s="49" t="s">
        <v>20</v>
      </c>
      <c r="E15" s="50"/>
      <c r="F15" s="15"/>
      <c r="G15" s="15"/>
      <c r="K15" s="15"/>
    </row>
    <row r="16" spans="1:11" s="8" customFormat="1" ht="18.75" x14ac:dyDescent="0.3">
      <c r="B16" s="23"/>
      <c r="C16" s="15"/>
      <c r="D16" s="20" t="s">
        <v>13</v>
      </c>
      <c r="E16" s="15"/>
      <c r="F16" s="13"/>
      <c r="G16" s="15"/>
      <c r="H16" s="13"/>
      <c r="I16" s="15"/>
      <c r="J16" s="15"/>
      <c r="K16" s="15"/>
    </row>
    <row r="17" spans="1:48" s="8" customFormat="1" ht="14.25" customHeight="1" x14ac:dyDescent="0.3">
      <c r="A17" s="15"/>
      <c r="B17" s="40" t="s">
        <v>9</v>
      </c>
      <c r="C17" s="41"/>
      <c r="D17" s="41"/>
      <c r="E17" s="15"/>
      <c r="F17" s="15" t="s">
        <v>1</v>
      </c>
      <c r="G17" s="15"/>
      <c r="H17" s="15"/>
      <c r="I17" s="15"/>
      <c r="J17" s="15"/>
      <c r="K17" s="15"/>
    </row>
    <row r="18" spans="1:48" s="32" customFormat="1" ht="15.75" x14ac:dyDescent="0.25">
      <c r="D18" s="33" t="s">
        <v>23</v>
      </c>
      <c r="E18" s="34"/>
      <c r="F18" s="35"/>
    </row>
    <row r="19" spans="1:48" s="32" customFormat="1" ht="15.75" x14ac:dyDescent="0.25">
      <c r="D19" s="33" t="s">
        <v>24</v>
      </c>
      <c r="E19" s="34"/>
      <c r="F19" s="35"/>
    </row>
    <row r="20" spans="1:48" ht="15.75" x14ac:dyDescent="0.25">
      <c r="D20" s="10" t="s">
        <v>15</v>
      </c>
      <c r="E20" s="9"/>
      <c r="F20" s="11"/>
    </row>
    <row r="21" spans="1:48" ht="15.75" x14ac:dyDescent="0.25">
      <c r="B21" s="42" t="s">
        <v>21</v>
      </c>
      <c r="C21" s="43"/>
      <c r="D21" s="44"/>
      <c r="E21" s="43"/>
      <c r="F21" s="45"/>
      <c r="I21" s="1" t="s">
        <v>1</v>
      </c>
    </row>
    <row r="22" spans="1:48" ht="15.75" x14ac:dyDescent="0.25">
      <c r="B22" s="36"/>
      <c r="C22" s="36"/>
      <c r="D22" s="38" t="s">
        <v>32</v>
      </c>
      <c r="E22" s="37"/>
      <c r="F22" s="37">
        <f>AS27+AT27</f>
        <v>0</v>
      </c>
      <c r="H22" s="37"/>
      <c r="I22" s="23" t="s">
        <v>25</v>
      </c>
    </row>
    <row r="23" spans="1:48" ht="15.75" x14ac:dyDescent="0.25">
      <c r="B23" s="36"/>
      <c r="C23" s="36"/>
      <c r="D23" s="38" t="s">
        <v>33</v>
      </c>
      <c r="E23" s="37"/>
      <c r="F23" s="39">
        <f>+F22*8</f>
        <v>0</v>
      </c>
      <c r="H23" s="37"/>
      <c r="I23" s="23" t="s">
        <v>98</v>
      </c>
      <c r="K23" s="39">
        <f>+F23*1.1</f>
        <v>0</v>
      </c>
    </row>
    <row r="24" spans="1:48" ht="15.75" x14ac:dyDescent="0.25">
      <c r="B24" s="36"/>
      <c r="C24" s="36"/>
      <c r="D24" s="38"/>
      <c r="E24" s="37"/>
      <c r="F24" s="39"/>
      <c r="H24" s="37"/>
      <c r="I24" s="23"/>
      <c r="K24" s="39"/>
    </row>
    <row r="25" spans="1:48" ht="15.75" x14ac:dyDescent="0.25">
      <c r="B25" s="36"/>
      <c r="C25" s="36"/>
      <c r="D25" s="38"/>
      <c r="E25" s="37"/>
      <c r="F25" s="39"/>
      <c r="H25" s="37"/>
      <c r="J25" s="39"/>
    </row>
    <row r="26" spans="1:48" ht="13.5" thickBot="1" x14ac:dyDescent="0.25"/>
    <row r="27" spans="1:48" ht="32.25" customHeight="1" thickBot="1" x14ac:dyDescent="0.3">
      <c r="A27" s="59"/>
      <c r="B27" s="85">
        <v>43773</v>
      </c>
      <c r="C27" s="86"/>
      <c r="D27" s="87">
        <f>B27+1</f>
        <v>43774</v>
      </c>
      <c r="E27" s="86"/>
      <c r="F27" s="87">
        <f>D27+1</f>
        <v>43775</v>
      </c>
      <c r="G27" s="86"/>
      <c r="H27" s="88">
        <f>F27+1</f>
        <v>43776</v>
      </c>
      <c r="I27" s="86"/>
      <c r="J27" s="89">
        <f>H27+1</f>
        <v>43777</v>
      </c>
      <c r="K27" s="63"/>
      <c r="O27" s="1">
        <f>+$E$19</f>
        <v>0</v>
      </c>
      <c r="P27" s="1">
        <f>+$E$18</f>
        <v>0</v>
      </c>
      <c r="Q27" s="6">
        <f>+$E$20</f>
        <v>0</v>
      </c>
      <c r="R27" s="46">
        <f>+F22</f>
        <v>0</v>
      </c>
      <c r="S27" s="46">
        <f>+K22</f>
        <v>0</v>
      </c>
      <c r="T27" s="31" t="e">
        <f>IF($C29=1,"A",IF($C30=1,"B",IF(#REF!=1,"H","X")))</f>
        <v>#REF!</v>
      </c>
      <c r="U27" s="31" t="e">
        <f>IF($E29=1,"A",IF($E30=1,"B",IF(#REF!=1,"H","X")))</f>
        <v>#REF!</v>
      </c>
      <c r="V27" s="31" t="e">
        <f>IF($G29=1,"A",IF($G30=1,"B",IF(#REF!=1,"H","X")))</f>
        <v>#REF!</v>
      </c>
      <c r="W27" s="31" t="e">
        <f>IF($I29=1,"A",IF($I30=1,"B",IF(#REF!=1,"H","X")))</f>
        <v>#REF!</v>
      </c>
      <c r="X27" s="31" t="e">
        <f>IF($K29=1,"A",IF($K30=1,"B",IF(#REF!=1,"H","X")))</f>
        <v>#REF!</v>
      </c>
      <c r="Y27" s="31" t="e">
        <f>IF($C35=1,"A",IF($C36=1,"B",IF(#REF!=1,"H","X")))</f>
        <v>#REF!</v>
      </c>
      <c r="Z27" s="31" t="e">
        <f>IF($E35=1,"A",IF($E36=1,"B",IF(#REF!=1,"H","X")))</f>
        <v>#REF!</v>
      </c>
      <c r="AA27" s="31" t="e">
        <f>IF($G35=1,"A",IF($G36=1,"B",IF(#REF!=1,"H","X")))</f>
        <v>#REF!</v>
      </c>
      <c r="AB27" s="31" t="e">
        <f>IF($I35=1,"A",IF($I36=1,"B",IF(#REF!=1,"H","X")))</f>
        <v>#REF!</v>
      </c>
      <c r="AC27" s="31" t="e">
        <f>IF($K35=1,"A",IF($K36=1,"B",IF(#REF!=1,"H","X")))</f>
        <v>#REF!</v>
      </c>
      <c r="AD27" s="31" t="e">
        <f>IF($C41=1,"A",IF($C42=1,"B",IF(#REF!=1,"H","X")))</f>
        <v>#REF!</v>
      </c>
      <c r="AE27" s="31" t="e">
        <f>IF($E41=1,"A",IF($E42=1,"B",IF(#REF!=1,"H","X")))</f>
        <v>#REF!</v>
      </c>
      <c r="AF27" s="31" t="e">
        <f>IF($G41=1,"A",IF($G42=1,"B",IF(#REF!=1,"H","X")))</f>
        <v>#REF!</v>
      </c>
      <c r="AG27" s="31" t="e">
        <f>IF($I41=1,"A",IF($I42=1,"B",IF(#REF!=1,"H","X")))</f>
        <v>#REF!</v>
      </c>
      <c r="AH27" s="31" t="e">
        <f>IF($K41=1,"A",IF($K42=1,"B",IF(#REF!=1,"H","X")))</f>
        <v>#REF!</v>
      </c>
      <c r="AI27" s="31" t="e">
        <f>IF($C47=1,"A",IF($C48=1,"B",IF(#REF!=1,"H","X")))</f>
        <v>#REF!</v>
      </c>
      <c r="AJ27" s="31" t="e">
        <f>IF($E47=1,"A",IF($E48=1,"B",IF(#REF!=1,"H","X")))</f>
        <v>#REF!</v>
      </c>
      <c r="AK27" s="31" t="e">
        <f>IF($G47=1,"A",IF($G48=1,"B",IF(#REF!=1,"H","X")))</f>
        <v>#REF!</v>
      </c>
      <c r="AL27" s="31" t="e">
        <f>IF($I47=1,"A",IF($I48=1,"B",IF(#REF!=1,"H","X")))</f>
        <v>#REF!</v>
      </c>
      <c r="AM27" s="31" t="e">
        <f>IF($K47=1,"A",IF($K48=1,"B",IF(#REF!=1,"H","X")))</f>
        <v>#REF!</v>
      </c>
      <c r="AN27" s="31" t="e">
        <f>IF($C52=1,"A",IF($C53=1,"B",IF(#REF!=1,"H","X")))</f>
        <v>#REF!</v>
      </c>
      <c r="AO27" s="31" t="e">
        <f>IF($E52=1,"A",IF($E53=1,"B",IF(#REF!=1,"H","X")))</f>
        <v>#REF!</v>
      </c>
      <c r="AP27" s="31" t="e">
        <f>IF($G52=1,"A",IF($G53=1,"B",IF(#REF!=1,"H","X")))</f>
        <v>#REF!</v>
      </c>
      <c r="AQ27" s="31" t="e">
        <f>IF($I52=1,"A",IF($I53=1,"B",IF(#REF!=1,"H","X")))</f>
        <v>#REF!</v>
      </c>
      <c r="AR27" s="31" t="e">
        <f>IF($K52=1,"A",IF($K53=1,"B",IF(#REF!=1,"H","X")))</f>
        <v>#REF!</v>
      </c>
      <c r="AS27">
        <f>COUNTIF(T27:AR27,"a")</f>
        <v>0</v>
      </c>
      <c r="AT27">
        <f>COUNTIF(T27:AR27,"B")</f>
        <v>0</v>
      </c>
      <c r="AU27"/>
    </row>
    <row r="28" spans="1:48" ht="13.5" customHeight="1" x14ac:dyDescent="0.25">
      <c r="A28" s="75"/>
      <c r="B28" s="90"/>
      <c r="C28" s="77"/>
      <c r="D28" s="90"/>
      <c r="E28" s="77"/>
      <c r="F28" s="76"/>
      <c r="G28" s="77"/>
      <c r="H28" s="76"/>
      <c r="I28" s="77"/>
      <c r="J28" s="76"/>
      <c r="K28" s="64"/>
      <c r="Q28" s="6"/>
      <c r="R28" s="46"/>
      <c r="S28" s="46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/>
      <c r="AT28"/>
      <c r="AU28"/>
      <c r="AV28"/>
    </row>
    <row r="29" spans="1:48" ht="50.25" customHeight="1" x14ac:dyDescent="0.2">
      <c r="A29" s="79" t="s">
        <v>0</v>
      </c>
      <c r="B29" s="99" t="s">
        <v>41</v>
      </c>
      <c r="C29" s="100"/>
      <c r="D29" s="99" t="s">
        <v>42</v>
      </c>
      <c r="E29" s="100"/>
      <c r="F29" s="99" t="s">
        <v>43</v>
      </c>
      <c r="G29" s="100"/>
      <c r="H29" s="99" t="s">
        <v>44</v>
      </c>
      <c r="I29" s="100"/>
      <c r="J29" s="99" t="s">
        <v>45</v>
      </c>
      <c r="K29" s="57"/>
    </row>
    <row r="30" spans="1:48" ht="59.25" customHeight="1" x14ac:dyDescent="0.2">
      <c r="A30" s="79" t="s">
        <v>10</v>
      </c>
      <c r="B30" s="99" t="s">
        <v>46</v>
      </c>
      <c r="C30" s="100"/>
      <c r="D30" s="99" t="s">
        <v>47</v>
      </c>
      <c r="E30" s="100"/>
      <c r="F30" s="99" t="s">
        <v>48</v>
      </c>
      <c r="G30" s="100"/>
      <c r="H30" s="101" t="s">
        <v>49</v>
      </c>
      <c r="I30" s="100"/>
      <c r="J30" s="102" t="s">
        <v>50</v>
      </c>
      <c r="K30" s="6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8" ht="19.5" customHeight="1" x14ac:dyDescent="0.2">
      <c r="A31" s="81" t="s">
        <v>11</v>
      </c>
      <c r="B31" s="103" t="s">
        <v>51</v>
      </c>
      <c r="C31" s="104"/>
      <c r="D31" s="105" t="s">
        <v>39</v>
      </c>
      <c r="E31" s="104"/>
      <c r="F31" s="105" t="s">
        <v>52</v>
      </c>
      <c r="G31" s="104"/>
      <c r="H31" s="106" t="s">
        <v>53</v>
      </c>
      <c r="I31" s="104"/>
      <c r="J31" s="105" t="s">
        <v>54</v>
      </c>
      <c r="K31" s="58"/>
    </row>
    <row r="32" spans="1:48" ht="18.75" customHeight="1" thickBot="1" x14ac:dyDescent="0.25">
      <c r="A32" s="83" t="s">
        <v>12</v>
      </c>
      <c r="B32" s="105" t="s">
        <v>34</v>
      </c>
      <c r="C32" s="105"/>
      <c r="D32" s="105" t="s">
        <v>36</v>
      </c>
      <c r="E32" s="105"/>
      <c r="F32" s="105" t="s">
        <v>29</v>
      </c>
      <c r="G32" s="107"/>
      <c r="H32" s="105" t="s">
        <v>30</v>
      </c>
      <c r="I32" s="107"/>
      <c r="J32" s="105" t="s">
        <v>31</v>
      </c>
      <c r="K32" s="5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8" ht="32.25" customHeight="1" thickBot="1" x14ac:dyDescent="0.25">
      <c r="A33" s="59"/>
      <c r="B33" s="94">
        <v>43780</v>
      </c>
      <c r="C33" s="95"/>
      <c r="D33" s="96">
        <f>B33+1</f>
        <v>43781</v>
      </c>
      <c r="E33" s="95"/>
      <c r="F33" s="96">
        <f>D33+1</f>
        <v>43782</v>
      </c>
      <c r="G33" s="95"/>
      <c r="H33" s="97">
        <f>F33+1</f>
        <v>43783</v>
      </c>
      <c r="I33" s="95"/>
      <c r="J33" s="98">
        <f>H33+1</f>
        <v>43784</v>
      </c>
      <c r="K33" s="6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  <c r="AO33" s="54"/>
      <c r="AP33" s="54"/>
      <c r="AQ33" s="54"/>
      <c r="AR33" s="54"/>
    </row>
    <row r="34" spans="1:48" ht="14.25" customHeight="1" x14ac:dyDescent="0.25">
      <c r="A34" s="69"/>
      <c r="B34" s="91"/>
      <c r="C34" s="92"/>
      <c r="D34" s="78"/>
      <c r="E34" s="92"/>
      <c r="F34" s="91"/>
      <c r="G34" s="92"/>
      <c r="H34" s="78"/>
      <c r="I34" s="92"/>
      <c r="J34" s="76"/>
      <c r="K34" s="69"/>
      <c r="Q34" s="6"/>
      <c r="R34" s="46"/>
      <c r="S34" s="46"/>
      <c r="T34" s="6"/>
      <c r="U34" s="6"/>
      <c r="V34" s="6"/>
      <c r="W34" s="6"/>
      <c r="AU34"/>
      <c r="AV34"/>
    </row>
    <row r="35" spans="1:48" ht="58.5" customHeight="1" x14ac:dyDescent="0.2">
      <c r="A35" s="79" t="s">
        <v>0</v>
      </c>
      <c r="B35" s="99" t="s">
        <v>55</v>
      </c>
      <c r="C35" s="100"/>
      <c r="D35" s="99" t="s">
        <v>56</v>
      </c>
      <c r="E35" s="100"/>
      <c r="F35" s="102" t="s">
        <v>57</v>
      </c>
      <c r="G35" s="100"/>
      <c r="H35" s="102" t="s">
        <v>58</v>
      </c>
      <c r="I35" s="100"/>
      <c r="J35" s="102" t="s">
        <v>59</v>
      </c>
      <c r="K35" s="57"/>
      <c r="T35" s="6"/>
      <c r="U35" s="6"/>
      <c r="V35" s="6"/>
      <c r="W35" s="6"/>
      <c r="X35" s="6"/>
    </row>
    <row r="36" spans="1:48" ht="45" customHeight="1" x14ac:dyDescent="0.2">
      <c r="A36" s="79" t="s">
        <v>10</v>
      </c>
      <c r="B36" s="102" t="s">
        <v>60</v>
      </c>
      <c r="C36" s="100"/>
      <c r="D36" s="102" t="s">
        <v>61</v>
      </c>
      <c r="E36" s="100"/>
      <c r="F36" s="102" t="s">
        <v>62</v>
      </c>
      <c r="G36" s="100"/>
      <c r="H36" s="103" t="s">
        <v>63</v>
      </c>
      <c r="I36" s="100"/>
      <c r="J36" s="102" t="s">
        <v>64</v>
      </c>
      <c r="K36" s="5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8" ht="19.5" customHeight="1" x14ac:dyDescent="0.2">
      <c r="A37" s="81" t="s">
        <v>11</v>
      </c>
      <c r="B37" s="103" t="s">
        <v>38</v>
      </c>
      <c r="C37" s="104"/>
      <c r="D37" s="105" t="s">
        <v>39</v>
      </c>
      <c r="E37" s="104"/>
      <c r="F37" s="105" t="s">
        <v>65</v>
      </c>
      <c r="G37" s="104"/>
      <c r="H37" s="105" t="s">
        <v>66</v>
      </c>
      <c r="I37" s="104"/>
      <c r="J37" s="105" t="s">
        <v>67</v>
      </c>
      <c r="K37" s="58"/>
    </row>
    <row r="38" spans="1:48" ht="18.75" customHeight="1" thickBot="1" x14ac:dyDescent="0.25">
      <c r="A38" s="83" t="s">
        <v>12</v>
      </c>
      <c r="B38" s="105" t="s">
        <v>31</v>
      </c>
      <c r="C38" s="105"/>
      <c r="D38" s="105" t="s">
        <v>30</v>
      </c>
      <c r="E38" s="105"/>
      <c r="F38" s="105" t="s">
        <v>34</v>
      </c>
      <c r="G38" s="107"/>
      <c r="H38" s="105" t="s">
        <v>35</v>
      </c>
      <c r="I38" s="107"/>
      <c r="J38" s="105" t="s">
        <v>29</v>
      </c>
      <c r="K38" s="58"/>
    </row>
    <row r="39" spans="1:48" ht="32.25" customHeight="1" thickBot="1" x14ac:dyDescent="0.25">
      <c r="A39" s="59"/>
      <c r="B39" s="94">
        <v>43787</v>
      </c>
      <c r="C39" s="95"/>
      <c r="D39" s="96">
        <f>B39+1</f>
        <v>43788</v>
      </c>
      <c r="E39" s="95"/>
      <c r="F39" s="96">
        <f>D39+1</f>
        <v>43789</v>
      </c>
      <c r="G39" s="95"/>
      <c r="H39" s="97">
        <f>F39+1</f>
        <v>43790</v>
      </c>
      <c r="I39" s="95"/>
      <c r="J39" s="98">
        <f>H39+1</f>
        <v>43791</v>
      </c>
      <c r="K39" s="6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4"/>
      <c r="AO39" s="54"/>
      <c r="AP39" s="54"/>
      <c r="AQ39" s="54"/>
      <c r="AR39" s="54"/>
    </row>
    <row r="40" spans="1:48" ht="18.75" customHeight="1" x14ac:dyDescent="0.2">
      <c r="A40" s="70"/>
      <c r="B40" s="76"/>
      <c r="C40" s="92"/>
      <c r="D40" s="90"/>
      <c r="E40" s="92"/>
      <c r="F40" s="76"/>
      <c r="G40" s="92"/>
      <c r="H40" s="76"/>
      <c r="I40" s="92"/>
      <c r="J40" s="76"/>
      <c r="K40" s="69"/>
    </row>
    <row r="41" spans="1:48" ht="64.5" customHeight="1" x14ac:dyDescent="0.2">
      <c r="A41" s="80" t="s">
        <v>0</v>
      </c>
      <c r="B41" s="99" t="s">
        <v>68</v>
      </c>
      <c r="C41" s="100"/>
      <c r="D41" s="99" t="s">
        <v>69</v>
      </c>
      <c r="E41" s="100"/>
      <c r="F41" s="99" t="s">
        <v>70</v>
      </c>
      <c r="G41" s="100"/>
      <c r="H41" s="102" t="s">
        <v>71</v>
      </c>
      <c r="I41" s="100"/>
      <c r="J41" s="102" t="s">
        <v>72</v>
      </c>
      <c r="K41" s="57"/>
    </row>
    <row r="42" spans="1:48" ht="65.25" customHeight="1" x14ac:dyDescent="0.2">
      <c r="A42" s="80" t="s">
        <v>10</v>
      </c>
      <c r="B42" s="102" t="s">
        <v>73</v>
      </c>
      <c r="C42" s="100"/>
      <c r="D42" s="102" t="s">
        <v>74</v>
      </c>
      <c r="E42" s="100"/>
      <c r="F42" s="99" t="s">
        <v>75</v>
      </c>
      <c r="G42" s="100"/>
      <c r="H42" s="108" t="s">
        <v>76</v>
      </c>
      <c r="I42" s="100"/>
      <c r="J42" s="108" t="s">
        <v>77</v>
      </c>
      <c r="K42" s="57"/>
    </row>
    <row r="43" spans="1:48" ht="17.25" customHeight="1" x14ac:dyDescent="0.2">
      <c r="A43" s="82" t="s">
        <v>11</v>
      </c>
      <c r="B43" s="103" t="s">
        <v>78</v>
      </c>
      <c r="C43" s="104"/>
      <c r="D43" s="105" t="s">
        <v>79</v>
      </c>
      <c r="E43" s="104"/>
      <c r="F43" s="105" t="s">
        <v>80</v>
      </c>
      <c r="G43" s="104"/>
      <c r="H43" s="108" t="s">
        <v>81</v>
      </c>
      <c r="I43" s="104"/>
      <c r="J43" s="108" t="s">
        <v>82</v>
      </c>
      <c r="K43" s="58"/>
    </row>
    <row r="44" spans="1:48" ht="27" customHeight="1" thickBot="1" x14ac:dyDescent="0.25">
      <c r="A44" s="84" t="s">
        <v>12</v>
      </c>
      <c r="B44" s="105" t="s">
        <v>31</v>
      </c>
      <c r="C44" s="105"/>
      <c r="D44" s="105" t="s">
        <v>30</v>
      </c>
      <c r="E44" s="105"/>
      <c r="F44" s="105" t="s">
        <v>34</v>
      </c>
      <c r="G44" s="105"/>
      <c r="H44" s="108" t="s">
        <v>29</v>
      </c>
      <c r="I44" s="107"/>
      <c r="J44" s="108" t="s">
        <v>83</v>
      </c>
      <c r="K44" s="58"/>
    </row>
    <row r="45" spans="1:48" ht="32.25" customHeight="1" thickBot="1" x14ac:dyDescent="0.25">
      <c r="A45" s="59"/>
      <c r="B45" s="94">
        <v>43794</v>
      </c>
      <c r="C45" s="95"/>
      <c r="D45" s="96">
        <f>B45+1</f>
        <v>43795</v>
      </c>
      <c r="E45" s="95"/>
      <c r="F45" s="96">
        <f>D45+1</f>
        <v>43796</v>
      </c>
      <c r="G45" s="95"/>
      <c r="H45" s="97">
        <f>F45+1</f>
        <v>43797</v>
      </c>
      <c r="I45" s="95"/>
      <c r="J45" s="98">
        <f>H45+1</f>
        <v>43798</v>
      </c>
      <c r="K45" s="6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4"/>
      <c r="AO45" s="54"/>
      <c r="AP45" s="54"/>
      <c r="AQ45" s="54"/>
      <c r="AR45" s="54"/>
    </row>
    <row r="46" spans="1:48" ht="18.75" customHeight="1" x14ac:dyDescent="0.2">
      <c r="A46" s="70"/>
      <c r="B46" s="76"/>
      <c r="C46" s="92"/>
      <c r="D46" s="76"/>
      <c r="E46" s="92"/>
      <c r="F46" s="76"/>
      <c r="G46" s="92"/>
      <c r="H46" s="93"/>
      <c r="I46" s="92"/>
      <c r="J46" s="93"/>
      <c r="K46" s="69"/>
    </row>
    <row r="47" spans="1:48" ht="64.5" customHeight="1" x14ac:dyDescent="0.2">
      <c r="A47" s="71" t="s">
        <v>0</v>
      </c>
      <c r="B47" s="99" t="s">
        <v>84</v>
      </c>
      <c r="C47" s="100"/>
      <c r="D47" s="99" t="s">
        <v>85</v>
      </c>
      <c r="E47" s="100"/>
      <c r="F47" s="99" t="s">
        <v>86</v>
      </c>
      <c r="G47" s="100"/>
      <c r="H47" s="99" t="s">
        <v>87</v>
      </c>
      <c r="I47" s="100"/>
      <c r="J47" s="102" t="s">
        <v>88</v>
      </c>
      <c r="K47" s="57"/>
    </row>
    <row r="48" spans="1:48" ht="65.25" customHeight="1" x14ac:dyDescent="0.2">
      <c r="A48" s="71" t="s">
        <v>10</v>
      </c>
      <c r="B48" s="102" t="s">
        <v>89</v>
      </c>
      <c r="C48" s="100"/>
      <c r="D48" s="102" t="s">
        <v>90</v>
      </c>
      <c r="E48" s="100"/>
      <c r="F48" s="99" t="s">
        <v>91</v>
      </c>
      <c r="G48" s="100"/>
      <c r="H48" s="99" t="s">
        <v>92</v>
      </c>
      <c r="I48" s="100"/>
      <c r="J48" s="108" t="s">
        <v>93</v>
      </c>
      <c r="K48" s="57"/>
    </row>
    <row r="49" spans="1:44" ht="17.25" customHeight="1" x14ac:dyDescent="0.2">
      <c r="A49" s="72" t="s">
        <v>11</v>
      </c>
      <c r="B49" s="103" t="s">
        <v>94</v>
      </c>
      <c r="C49" s="104"/>
      <c r="D49" s="105" t="s">
        <v>40</v>
      </c>
      <c r="E49" s="104"/>
      <c r="F49" s="105" t="s">
        <v>95</v>
      </c>
      <c r="G49" s="104"/>
      <c r="H49" s="105" t="s">
        <v>96</v>
      </c>
      <c r="I49" s="104"/>
      <c r="J49" s="108" t="s">
        <v>37</v>
      </c>
      <c r="K49" s="58"/>
    </row>
    <row r="50" spans="1:44" ht="27" customHeight="1" x14ac:dyDescent="0.2">
      <c r="A50" s="68" t="s">
        <v>12</v>
      </c>
      <c r="B50" s="105" t="s">
        <v>31</v>
      </c>
      <c r="C50" s="105"/>
      <c r="D50" s="105" t="s">
        <v>30</v>
      </c>
      <c r="E50" s="105"/>
      <c r="F50" s="105" t="s">
        <v>34</v>
      </c>
      <c r="G50" s="107"/>
      <c r="H50" s="105" t="s">
        <v>35</v>
      </c>
      <c r="I50" s="107"/>
      <c r="J50" s="105" t="s">
        <v>29</v>
      </c>
      <c r="K50" s="58"/>
    </row>
    <row r="51" spans="1:44" ht="32.25" hidden="1" customHeight="1" thickBot="1" x14ac:dyDescent="0.25">
      <c r="A51" s="59"/>
      <c r="B51" s="73"/>
      <c r="C51" s="74"/>
      <c r="D51" s="73"/>
      <c r="E51" s="74"/>
      <c r="F51" s="73"/>
      <c r="G51" s="60"/>
      <c r="H51" s="61"/>
      <c r="I51" s="60"/>
      <c r="J51" s="62"/>
      <c r="K51" s="6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4"/>
      <c r="AO51" s="54"/>
      <c r="AP51" s="54"/>
      <c r="AQ51" s="54"/>
      <c r="AR51" s="54"/>
    </row>
    <row r="52" spans="1:44" ht="18.75" hidden="1" customHeight="1" x14ac:dyDescent="0.2">
      <c r="A52" s="70"/>
      <c r="B52" s="111"/>
      <c r="C52" s="65"/>
      <c r="D52" s="111"/>
      <c r="E52" s="65"/>
      <c r="F52" s="111"/>
      <c r="G52" s="65"/>
      <c r="H52" s="114"/>
      <c r="I52" s="65"/>
      <c r="J52" s="114"/>
      <c r="K52" s="69"/>
    </row>
    <row r="53" spans="1:44" ht="64.5" hidden="1" customHeight="1" x14ac:dyDescent="0.2">
      <c r="A53" s="71" t="s">
        <v>0</v>
      </c>
      <c r="B53" s="112"/>
      <c r="C53" s="55"/>
      <c r="D53" s="112"/>
      <c r="E53" s="55"/>
      <c r="F53" s="112"/>
      <c r="G53" s="55"/>
      <c r="H53" s="115"/>
      <c r="I53" s="55"/>
      <c r="J53" s="115"/>
      <c r="K53" s="57"/>
    </row>
    <row r="54" spans="1:44" ht="65.25" hidden="1" customHeight="1" x14ac:dyDescent="0.2">
      <c r="A54" s="71" t="s">
        <v>10</v>
      </c>
      <c r="B54" s="112"/>
      <c r="C54" s="55"/>
      <c r="D54" s="112"/>
      <c r="E54" s="55"/>
      <c r="F54" s="112"/>
      <c r="G54" s="55"/>
      <c r="H54" s="115"/>
      <c r="I54" s="55"/>
      <c r="J54" s="115"/>
      <c r="K54" s="57"/>
    </row>
    <row r="55" spans="1:44" ht="17.25" hidden="1" customHeight="1" x14ac:dyDescent="0.2">
      <c r="A55" s="72" t="s">
        <v>11</v>
      </c>
      <c r="B55" s="112"/>
      <c r="C55" s="67"/>
      <c r="D55" s="112"/>
      <c r="E55" s="56"/>
      <c r="F55" s="112"/>
      <c r="G55" s="56"/>
      <c r="H55" s="115"/>
      <c r="I55" s="67"/>
      <c r="J55" s="115"/>
      <c r="K55" s="58"/>
    </row>
    <row r="56" spans="1:44" ht="27" hidden="1" customHeight="1" thickBot="1" x14ac:dyDescent="0.25">
      <c r="A56" s="68" t="s">
        <v>12</v>
      </c>
      <c r="B56" s="113"/>
      <c r="C56" s="56"/>
      <c r="D56" s="113"/>
      <c r="E56" s="56"/>
      <c r="F56" s="113"/>
      <c r="G56" s="56"/>
      <c r="H56" s="116"/>
      <c r="I56" s="56"/>
      <c r="J56" s="116"/>
      <c r="K56" s="58"/>
    </row>
    <row r="57" spans="1:44" x14ac:dyDescent="0.2">
      <c r="A57" s="2"/>
      <c r="B57" s="7" t="s">
        <v>8</v>
      </c>
      <c r="C57" s="3">
        <f>COUNT(C29:C55)</f>
        <v>0</v>
      </c>
      <c r="D57" s="16"/>
      <c r="E57" s="3">
        <f>COUNT(E29:E55)</f>
        <v>0</v>
      </c>
      <c r="F57" s="4"/>
      <c r="G57" s="3">
        <f>COUNT(G29:G50)</f>
        <v>0</v>
      </c>
      <c r="H57" s="3"/>
      <c r="I57" s="3">
        <f>COUNT(I29:I50)</f>
        <v>0</v>
      </c>
      <c r="J57" s="47"/>
      <c r="K57" s="48">
        <f>COUNT(K29:K50)</f>
        <v>0</v>
      </c>
    </row>
    <row r="58" spans="1:44" s="5" customFormat="1" ht="13.5" thickBot="1" x14ac:dyDescent="0.25">
      <c r="A58" s="2"/>
      <c r="B58" s="24" t="s">
        <v>3</v>
      </c>
      <c r="C58" s="25"/>
      <c r="D58" s="26">
        <v>8</v>
      </c>
      <c r="E58" s="17"/>
      <c r="F58" s="18"/>
      <c r="G58" s="17"/>
      <c r="H58" s="17"/>
      <c r="I58" s="17"/>
      <c r="J58" s="17"/>
      <c r="K58" s="17"/>
    </row>
    <row r="59" spans="1:44" ht="17.25" thickTop="1" thickBot="1" x14ac:dyDescent="0.3">
      <c r="B59" s="24" t="s">
        <v>2</v>
      </c>
      <c r="C59" s="25"/>
      <c r="D59" s="27">
        <f>+F22</f>
        <v>0</v>
      </c>
      <c r="E59" s="6"/>
      <c r="F59" s="6"/>
      <c r="G59" s="6"/>
      <c r="H59" s="37"/>
      <c r="K59" s="6"/>
    </row>
    <row r="60" spans="1:44" ht="16.5" thickTop="1" x14ac:dyDescent="0.25">
      <c r="B60" s="28" t="s">
        <v>22</v>
      </c>
      <c r="C60" s="29"/>
      <c r="D60" s="30">
        <f>D58*D59</f>
        <v>0</v>
      </c>
      <c r="H60" s="37"/>
      <c r="J60" s="39"/>
    </row>
    <row r="64" spans="1:44" ht="15.75" x14ac:dyDescent="0.25">
      <c r="B64" s="110" t="s">
        <v>27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2:12" ht="15.75" x14ac:dyDescent="0.2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</row>
  </sheetData>
  <dataConsolidate/>
  <mergeCells count="8">
    <mergeCell ref="B9:J9"/>
    <mergeCell ref="B10:J10"/>
    <mergeCell ref="B64:L64"/>
    <mergeCell ref="B52:B56"/>
    <mergeCell ref="D52:D56"/>
    <mergeCell ref="F52:F56"/>
    <mergeCell ref="H52:H56"/>
    <mergeCell ref="J52:J56"/>
  </mergeCells>
  <conditionalFormatting sqref="T28:AR28">
    <cfRule type="cellIs" dxfId="5" priority="4" stopIfTrue="1" operator="equal">
      <formula>"e"</formula>
    </cfRule>
    <cfRule type="cellIs" dxfId="4" priority="5" stopIfTrue="1" operator="equal">
      <formula>"d"</formula>
    </cfRule>
    <cfRule type="cellIs" dxfId="3" priority="6" stopIfTrue="1" operator="equal">
      <formula>"c"</formula>
    </cfRule>
  </conditionalFormatting>
  <conditionalFormatting sqref="T27:AR27">
    <cfRule type="cellIs" dxfId="2" priority="1" stopIfTrue="1" operator="equal">
      <formula>"e"</formula>
    </cfRule>
    <cfRule type="cellIs" dxfId="1" priority="2" stopIfTrue="1" operator="equal">
      <formula>"d"</formula>
    </cfRule>
    <cfRule type="cellIs" dxfId="0" priority="3" stopIfTrue="1" operator="equal">
      <formula>"c"</formula>
    </cfRule>
  </conditionalFormatting>
  <dataValidations xWindow="255" yWindow="333" count="1">
    <dataValidation type="whole" operator="equal" allowBlank="1" showInputMessage="1" showErrorMessage="1" prompt="Si desea esta opción debe marcarla con el número 1" sqref="K41:K42 K47:K48 C47:C48 K29:K30 I35:I36 E47:E48 G53:G54 K53:K54 K35:K36 C29:C30 G47:G48 I47:I48 E29:E30 G29:G30 I29:I30 C35:C36 E35:E36 G35:G36 I41:I42 C41:C42 E41:E42 G41:G42" xr:uid="{F9BED18A-3D0A-4ED8-AA96-26263C513E71}">
      <formula1>1</formula1>
    </dataValidation>
  </dataValidations>
  <pageMargins left="0.7" right="0.7" top="0.38" bottom="0.38" header="0.3" footer="0.3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D6" sqref="D6"/>
    </sheetView>
  </sheetViews>
  <sheetFormatPr baseColWidth="10" defaultRowHeight="15" x14ac:dyDescent="0.25"/>
  <sheetData/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EARLY</vt:lpstr>
      <vt:lpstr>Hoja1</vt:lpstr>
      <vt:lpstr>EARLY!Área_de_impresión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Comedor Colegio San Silvestre</cp:lastModifiedBy>
  <cp:lastPrinted>2018-09-28T20:18:50Z</cp:lastPrinted>
  <dcterms:created xsi:type="dcterms:W3CDTF">2012-03-23T17:14:35Z</dcterms:created>
  <dcterms:modified xsi:type="dcterms:W3CDTF">2019-10-24T15:00:27Z</dcterms:modified>
</cp:coreProperties>
</file>